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1"/>
  </bookViews>
  <sheets>
    <sheet name="Чемпионат Москвы " sheetId="1" r:id="rId1"/>
    <sheet name="Первенство Москвы" sheetId="2" r:id="rId2"/>
  </sheets>
  <definedNames/>
  <calcPr fullCalcOnLoad="1"/>
</workbook>
</file>

<file path=xl/sharedStrings.xml><?xml version="1.0" encoding="utf-8"?>
<sst xmlns="http://schemas.openxmlformats.org/spreadsheetml/2006/main" count="729" uniqueCount="108">
  <si>
    <t>Протокол соревнований "Первенство г. Москвы по прыжкам на батуте"</t>
  </si>
  <si>
    <t>Прыжки на акробатической дорожке</t>
  </si>
  <si>
    <t>Предварительные соревнования</t>
  </si>
  <si>
    <t>1 взр.р. девушки 1996-1999 г.р.</t>
  </si>
  <si>
    <t>СДЮШОР №41 "Москворечье"</t>
  </si>
  <si>
    <t>29.01-02.02 2008 г.</t>
  </si>
  <si>
    <t>г. Москва, ул. Лестева 3</t>
  </si>
  <si>
    <t>№</t>
  </si>
  <si>
    <t>Фамилия Имя</t>
  </si>
  <si>
    <t>год рождения</t>
  </si>
  <si>
    <t>организация</t>
  </si>
  <si>
    <t>Первое упражнение</t>
  </si>
  <si>
    <t>Второе упражнение</t>
  </si>
  <si>
    <t>Сумма баллов</t>
  </si>
  <si>
    <t>Разряд</t>
  </si>
  <si>
    <t>Тренеры</t>
  </si>
  <si>
    <t>теника исполнения</t>
  </si>
  <si>
    <t>к/т</t>
  </si>
  <si>
    <t>Зубоярова Валентина</t>
  </si>
  <si>
    <t>Бр. Беликовой Р.Н.</t>
  </si>
  <si>
    <t>Прокофьева Наталья</t>
  </si>
  <si>
    <t>"Спартак" "Юность Москвы"</t>
  </si>
  <si>
    <t>Телегина Ю.С.</t>
  </si>
  <si>
    <t>Алексеева Екатерина</t>
  </si>
  <si>
    <t>Стасюкевич Алена</t>
  </si>
  <si>
    <t>Новикова Ксения</t>
  </si>
  <si>
    <t>МУДЦКС "Южное Измайлово"</t>
  </si>
  <si>
    <t>Карпенков С.В.</t>
  </si>
  <si>
    <t>Гаджиева Элина</t>
  </si>
  <si>
    <t>СДЮШОР №28</t>
  </si>
  <si>
    <t>Маковеева О.В., Емельянов О.В.</t>
  </si>
  <si>
    <t>Горичева Ирина</t>
  </si>
  <si>
    <t>Захарова Юлия</t>
  </si>
  <si>
    <t>Куркова Елена</t>
  </si>
  <si>
    <t>Грызлова Анна</t>
  </si>
  <si>
    <t>1 взр.р. юноши 1996-1999 г.р.</t>
  </si>
  <si>
    <t>Прокофьев Андрей</t>
  </si>
  <si>
    <t>Самсонов Артем</t>
  </si>
  <si>
    <t>Желебовский Алексей</t>
  </si>
  <si>
    <t>Пастухов Тимур</t>
  </si>
  <si>
    <t>Хабиров Алексей</t>
  </si>
  <si>
    <t>Прохоров Валерий</t>
  </si>
  <si>
    <t>Бушуев Егор</t>
  </si>
  <si>
    <t>Лозовский Алексей</t>
  </si>
  <si>
    <t>Чотулов Адонис</t>
  </si>
  <si>
    <t>ТАС "Альфа" ЦДЮТ "Бибирево"</t>
  </si>
  <si>
    <t>Бахарев В.В.</t>
  </si>
  <si>
    <t>Щенников Алексей</t>
  </si>
  <si>
    <t>Шевлоков Петр</t>
  </si>
  <si>
    <t>Ермаков Михаил</t>
  </si>
  <si>
    <t>Скоропей Вячеслав</t>
  </si>
  <si>
    <t>Кибиткин Дмитрий</t>
  </si>
  <si>
    <t>Николаев Данила</t>
  </si>
  <si>
    <t>Краснов Михаил</t>
  </si>
  <si>
    <t>Жижин Алексей</t>
  </si>
  <si>
    <t>Курмаев Максим</t>
  </si>
  <si>
    <t>Шевлоков Василий</t>
  </si>
  <si>
    <t>Гаврилин Сергей</t>
  </si>
  <si>
    <t>КМС девушки 1994 -1995 г.р.</t>
  </si>
  <si>
    <t>Кадеркаева Анастасия</t>
  </si>
  <si>
    <t>Садовникова Диана</t>
  </si>
  <si>
    <t>Зубоярова Анфиса</t>
  </si>
  <si>
    <t>Коняшина Ирина</t>
  </si>
  <si>
    <t>Карманова Екатерина</t>
  </si>
  <si>
    <t>КМС юноши 1994-1995 г.р.</t>
  </si>
  <si>
    <t>Поздникин Владислав</t>
  </si>
  <si>
    <t>Савин Владимир</t>
  </si>
  <si>
    <t>Поленов Василий</t>
  </si>
  <si>
    <t>Савин Евгений</t>
  </si>
  <si>
    <t>Головлев Александр</t>
  </si>
  <si>
    <t>Работин Денис</t>
  </si>
  <si>
    <t>Аушев Александр</t>
  </si>
  <si>
    <t>Сухомлинов Кирилл</t>
  </si>
  <si>
    <t>Удалов Александр</t>
  </si>
  <si>
    <t>Крашенинников В.Н.</t>
  </si>
  <si>
    <t>Коротков Александр</t>
  </si>
  <si>
    <t>МС девушки 1991-1993 г.р.</t>
  </si>
  <si>
    <t>Ястрембская Мария</t>
  </si>
  <si>
    <t>Курбатова Анна</t>
  </si>
  <si>
    <t>Тарасова Софья</t>
  </si>
  <si>
    <t>Хелминская Яна</t>
  </si>
  <si>
    <t>Дейсадзе Нина</t>
  </si>
  <si>
    <t>МС юноши 1991-1993 г.р.</t>
  </si>
  <si>
    <t>Шумских Сергей</t>
  </si>
  <si>
    <t>Шлеин Павел</t>
  </si>
  <si>
    <t>Прудилин Борис</t>
  </si>
  <si>
    <t>Щепарев Алексей</t>
  </si>
  <si>
    <t>Анисимов Вадим</t>
  </si>
  <si>
    <t>Мисин Вячеслав</t>
  </si>
  <si>
    <t>Финальные соревнования</t>
  </si>
  <si>
    <t>Герасимова Анастасия</t>
  </si>
  <si>
    <t>Протоколы соревнований "Чемпионат г. Москвы по прыжкам на батуте"</t>
  </si>
  <si>
    <t>Николаева Ольга</t>
  </si>
  <si>
    <t>Манин Михаил</t>
  </si>
  <si>
    <t>Соколов Даниил</t>
  </si>
  <si>
    <t>МС девушки 1993 г.р. и старше</t>
  </si>
  <si>
    <t>Рейнбах Екатерина</t>
  </si>
  <si>
    <t>Никифорова Ольга</t>
  </si>
  <si>
    <t>Моржановская Наталья</t>
  </si>
  <si>
    <t>МС юноши 1993 г.р. и старше</t>
  </si>
  <si>
    <t>Крылов Андрей</t>
  </si>
  <si>
    <t>Гончаров Александр</t>
  </si>
  <si>
    <t>Драмарецкий Александр</t>
  </si>
  <si>
    <t>Кириллов Василий</t>
  </si>
  <si>
    <t>ШВСМ</t>
  </si>
  <si>
    <t>Зинуков Евгений</t>
  </si>
  <si>
    <t>Рютин Иннокентий</t>
  </si>
  <si>
    <t>МУ ДЦКС "Южное Измайлово"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</si>
</sst>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4" xfId="52" applyNumberFormat="1" applyFont="1" applyBorder="1" applyAlignment="1">
      <alignment horizontal="center" vertical="center"/>
      <protection/>
    </xf>
    <xf numFmtId="164" fontId="1" fillId="0" borderId="15" xfId="52" applyNumberFormat="1" applyFont="1" applyBorder="1" applyAlignment="1">
      <alignment horizontal="center" vertical="center"/>
      <protection/>
    </xf>
    <xf numFmtId="164" fontId="1" fillId="0" borderId="16" xfId="52" applyNumberFormat="1" applyFont="1" applyBorder="1" applyAlignment="1">
      <alignment horizontal="center" vertical="center"/>
      <protection/>
    </xf>
    <xf numFmtId="164" fontId="1" fillId="0" borderId="17" xfId="52" applyNumberFormat="1" applyFont="1" applyBorder="1" applyAlignment="1">
      <alignment horizontal="center" vertical="center"/>
      <protection/>
    </xf>
    <xf numFmtId="164" fontId="1" fillId="0" borderId="18" xfId="52" applyNumberFormat="1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" fillId="0" borderId="11" xfId="5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1" fillId="0" borderId="20" xfId="52" applyFont="1" applyBorder="1" applyAlignment="1">
      <alignment horizontal="center" vertical="center"/>
      <protection/>
    </xf>
    <xf numFmtId="0" fontId="1" fillId="0" borderId="21" xfId="0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3" xfId="52" applyNumberFormat="1" applyFont="1" applyBorder="1" applyAlignment="1">
      <alignment horizontal="center" vertical="center"/>
      <protection/>
    </xf>
    <xf numFmtId="164" fontId="1" fillId="0" borderId="24" xfId="52" applyNumberFormat="1" applyFont="1" applyBorder="1" applyAlignment="1">
      <alignment horizontal="center" vertical="center"/>
      <protection/>
    </xf>
    <xf numFmtId="164" fontId="1" fillId="0" borderId="10" xfId="52" applyNumberFormat="1" applyFont="1" applyBorder="1" applyAlignment="1">
      <alignment horizontal="center" vertical="center"/>
      <protection/>
    </xf>
    <xf numFmtId="164" fontId="1" fillId="0" borderId="25" xfId="52" applyNumberFormat="1" applyFont="1" applyBorder="1" applyAlignment="1">
      <alignment horizontal="center" vertical="center"/>
      <protection/>
    </xf>
    <xf numFmtId="164" fontId="1" fillId="0" borderId="26" xfId="52" applyNumberFormat="1" applyFont="1" applyBorder="1" applyAlignment="1">
      <alignment horizontal="center" vertical="center"/>
      <protection/>
    </xf>
    <xf numFmtId="0" fontId="1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1" fillId="0" borderId="27" xfId="52" applyFont="1" applyBorder="1" applyAlignment="1">
      <alignment horizontal="center" vertical="center"/>
      <protection/>
    </xf>
    <xf numFmtId="0" fontId="1" fillId="0" borderId="2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4" fontId="1" fillId="0" borderId="30" xfId="52" applyNumberFormat="1" applyFont="1" applyBorder="1" applyAlignment="1">
      <alignment horizontal="center" vertical="center"/>
      <protection/>
    </xf>
    <xf numFmtId="164" fontId="1" fillId="0" borderId="31" xfId="52" applyNumberFormat="1" applyFont="1" applyBorder="1" applyAlignment="1">
      <alignment horizontal="center" vertical="center"/>
      <protection/>
    </xf>
    <xf numFmtId="164" fontId="1" fillId="0" borderId="32" xfId="52" applyNumberFormat="1" applyFont="1" applyBorder="1" applyAlignment="1">
      <alignment horizontal="center" vertical="center"/>
      <protection/>
    </xf>
    <xf numFmtId="164" fontId="1" fillId="0" borderId="33" xfId="52" applyNumberFormat="1" applyFont="1" applyBorder="1" applyAlignment="1">
      <alignment horizontal="center" vertical="center"/>
      <protection/>
    </xf>
    <xf numFmtId="0" fontId="2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1" fillId="0" borderId="34" xfId="52" applyFont="1" applyBorder="1" applyAlignment="1">
      <alignment horizontal="center" vertical="center" wrapText="1"/>
      <protection/>
    </xf>
    <xf numFmtId="0" fontId="1" fillId="0" borderId="28" xfId="0" applyFont="1" applyBorder="1" applyAlignment="1">
      <alignment horizontal="left" vertical="center" wrapText="1" indent="1"/>
    </xf>
    <xf numFmtId="164" fontId="1" fillId="0" borderId="35" xfId="52" applyNumberFormat="1" applyFont="1" applyBorder="1" applyAlignment="1">
      <alignment horizontal="center" vertical="center"/>
      <protection/>
    </xf>
    <xf numFmtId="164" fontId="1" fillId="0" borderId="36" xfId="52" applyNumberFormat="1" applyFont="1" applyBorder="1" applyAlignment="1">
      <alignment horizontal="center" vertical="center"/>
      <protection/>
    </xf>
    <xf numFmtId="164" fontId="1" fillId="0" borderId="37" xfId="52" applyNumberFormat="1" applyFont="1" applyBorder="1" applyAlignment="1">
      <alignment horizontal="center" vertical="center"/>
      <protection/>
    </xf>
    <xf numFmtId="164" fontId="1" fillId="0" borderId="38" xfId="52" applyNumberFormat="1" applyFont="1" applyBorder="1" applyAlignment="1">
      <alignment horizontal="center" vertical="center"/>
      <protection/>
    </xf>
    <xf numFmtId="164" fontId="1" fillId="0" borderId="39" xfId="52" applyNumberFormat="1" applyFont="1" applyBorder="1" applyAlignment="1">
      <alignment horizontal="center" vertical="center"/>
      <protection/>
    </xf>
    <xf numFmtId="0" fontId="1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1" fillId="0" borderId="40" xfId="52" applyFont="1" applyBorder="1" applyAlignment="1">
      <alignment horizontal="center" vertical="center"/>
      <protection/>
    </xf>
    <xf numFmtId="0" fontId="1" fillId="0" borderId="41" xfId="0" applyFont="1" applyBorder="1" applyAlignment="1">
      <alignment horizontal="left" vertical="center" wrapText="1" inden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64" fontId="1" fillId="0" borderId="44" xfId="52" applyNumberFormat="1" applyFont="1" applyBorder="1" applyAlignment="1">
      <alignment horizontal="center" vertical="center"/>
      <protection/>
    </xf>
    <xf numFmtId="164" fontId="1" fillId="0" borderId="45" xfId="52" applyNumberFormat="1" applyFont="1" applyBorder="1" applyAlignment="1">
      <alignment horizontal="center" vertical="center"/>
      <protection/>
    </xf>
    <xf numFmtId="164" fontId="1" fillId="0" borderId="46" xfId="52" applyNumberFormat="1" applyFont="1" applyBorder="1" applyAlignment="1">
      <alignment horizontal="center" vertical="center"/>
      <protection/>
    </xf>
    <xf numFmtId="0" fontId="3" fillId="0" borderId="42" xfId="0" applyFont="1" applyBorder="1" applyAlignment="1">
      <alignment horizontal="center" vertical="center" wrapText="1"/>
    </xf>
    <xf numFmtId="164" fontId="1" fillId="0" borderId="47" xfId="52" applyNumberFormat="1" applyFont="1" applyBorder="1" applyAlignment="1">
      <alignment horizontal="center" vertical="center"/>
      <protection/>
    </xf>
    <xf numFmtId="0" fontId="1" fillId="0" borderId="48" xfId="0" applyFont="1" applyBorder="1" applyAlignment="1">
      <alignment horizontal="left" vertical="center" wrapText="1" indent="1"/>
    </xf>
    <xf numFmtId="0" fontId="1" fillId="0" borderId="4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42" xfId="52" applyFont="1" applyBorder="1" applyAlignment="1">
      <alignment horizontal="center" vertical="center"/>
      <protection/>
    </xf>
    <xf numFmtId="164" fontId="1" fillId="0" borderId="50" xfId="52" applyNumberFormat="1" applyFont="1" applyBorder="1" applyAlignment="1">
      <alignment horizontal="center" vertical="center"/>
      <protection/>
    </xf>
    <xf numFmtId="0" fontId="3" fillId="0" borderId="51" xfId="0" applyFont="1" applyBorder="1" applyAlignment="1">
      <alignment horizontal="center" vertical="center" wrapText="1"/>
    </xf>
    <xf numFmtId="0" fontId="1" fillId="0" borderId="20" xfId="52" applyFont="1" applyBorder="1" applyAlignment="1">
      <alignment horizontal="center" vertical="center" wrapText="1"/>
      <protection/>
    </xf>
    <xf numFmtId="0" fontId="1" fillId="0" borderId="48" xfId="0" applyFont="1" applyBorder="1" applyAlignment="1">
      <alignment horizontal="center" vertical="center"/>
    </xf>
    <xf numFmtId="164" fontId="1" fillId="0" borderId="12" xfId="52" applyNumberFormat="1" applyFont="1" applyBorder="1" applyAlignment="1">
      <alignment horizontal="center" vertical="center"/>
      <protection/>
    </xf>
    <xf numFmtId="164" fontId="1" fillId="0" borderId="21" xfId="52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64" fontId="1" fillId="0" borderId="52" xfId="52" applyNumberFormat="1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53" xfId="52" applyFont="1" applyBorder="1" applyAlignment="1">
      <alignment horizontal="center" vertical="center" wrapText="1"/>
      <protection/>
    </xf>
    <xf numFmtId="0" fontId="1" fillId="0" borderId="54" xfId="52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7" xfId="52" applyFont="1" applyBorder="1" applyAlignment="1">
      <alignment horizontal="center" vertical="center" wrapText="1"/>
      <protection/>
    </xf>
    <xf numFmtId="0" fontId="1" fillId="0" borderId="55" xfId="52" applyFont="1" applyBorder="1" applyAlignment="1">
      <alignment horizontal="center" vertical="center" wrapText="1"/>
      <protection/>
    </xf>
    <xf numFmtId="0" fontId="1" fillId="0" borderId="28" xfId="52" applyFont="1" applyBorder="1" applyAlignment="1">
      <alignment horizontal="center" vertical="center" wrapText="1"/>
      <protection/>
    </xf>
    <xf numFmtId="0" fontId="1" fillId="0" borderId="56" xfId="52" applyFont="1" applyBorder="1" applyAlignment="1">
      <alignment horizontal="center" vertical="center" wrapText="1"/>
      <protection/>
    </xf>
    <xf numFmtId="0" fontId="1" fillId="0" borderId="29" xfId="52" applyFont="1" applyBorder="1" applyAlignment="1">
      <alignment horizontal="center" vertical="center" wrapText="1"/>
      <protection/>
    </xf>
    <xf numFmtId="0" fontId="1" fillId="0" borderId="57" xfId="52" applyFont="1" applyBorder="1" applyAlignment="1">
      <alignment horizontal="center" vertical="center" wrapText="1"/>
      <protection/>
    </xf>
    <xf numFmtId="0" fontId="1" fillId="0" borderId="35" xfId="52" applyFont="1" applyBorder="1" applyAlignment="1">
      <alignment horizontal="center" vertical="center" wrapText="1"/>
      <protection/>
    </xf>
    <xf numFmtId="0" fontId="1" fillId="0" borderId="36" xfId="52" applyFont="1" applyBorder="1" applyAlignment="1">
      <alignment horizontal="center" vertical="center" wrapText="1"/>
      <protection/>
    </xf>
    <xf numFmtId="0" fontId="1" fillId="0" borderId="37" xfId="52" applyFont="1" applyBorder="1" applyAlignment="1">
      <alignment horizontal="center" vertical="center" wrapText="1"/>
      <protection/>
    </xf>
    <xf numFmtId="0" fontId="1" fillId="0" borderId="38" xfId="52" applyFont="1" applyBorder="1" applyAlignment="1">
      <alignment horizontal="center" vertical="center" wrapText="1"/>
      <protection/>
    </xf>
    <xf numFmtId="0" fontId="1" fillId="0" borderId="39" xfId="52" applyFont="1" applyBorder="1" applyAlignment="1">
      <alignment horizontal="center" vertical="center" wrapText="1"/>
      <protection/>
    </xf>
    <xf numFmtId="0" fontId="1" fillId="0" borderId="58" xfId="52" applyFont="1" applyBorder="1" applyAlignment="1">
      <alignment horizontal="center" vertical="center" wrapText="1"/>
      <protection/>
    </xf>
    <xf numFmtId="0" fontId="1" fillId="0" borderId="51" xfId="52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1" fillId="0" borderId="59" xfId="52" applyFont="1" applyBorder="1" applyAlignment="1">
      <alignment horizontal="center" vertical="center" wrapText="1"/>
      <protection/>
    </xf>
    <xf numFmtId="0" fontId="1" fillId="0" borderId="60" xfId="52" applyFont="1" applyBorder="1" applyAlignment="1">
      <alignment horizontal="center" vertical="center" wrapText="1"/>
      <protection/>
    </xf>
    <xf numFmtId="0" fontId="1" fillId="0" borderId="61" xfId="52" applyFont="1" applyBorder="1" applyAlignment="1">
      <alignment horizontal="center" vertical="center" wrapText="1"/>
      <protection/>
    </xf>
    <xf numFmtId="0" fontId="1" fillId="0" borderId="19" xfId="52" applyFont="1" applyBorder="1" applyAlignment="1">
      <alignment horizontal="center" vertical="center" wrapText="1"/>
      <protection/>
    </xf>
    <xf numFmtId="0" fontId="1" fillId="0" borderId="20" xfId="52" applyFont="1" applyBorder="1" applyAlignment="1">
      <alignment horizontal="center" vertical="center" wrapText="1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0" borderId="22" xfId="52" applyFont="1" applyBorder="1" applyAlignment="1">
      <alignment horizontal="center" vertical="center" wrapText="1"/>
      <protection/>
    </xf>
    <xf numFmtId="0" fontId="1" fillId="0" borderId="52" xfId="52" applyFont="1" applyBorder="1" applyAlignment="1">
      <alignment horizontal="center" vertical="center" wrapText="1"/>
      <protection/>
    </xf>
    <xf numFmtId="0" fontId="3" fillId="0" borderId="42" xfId="0" applyFont="1" applyBorder="1" applyAlignment="1">
      <alignment horizontal="center" vertical="center" wrapText="1"/>
    </xf>
    <xf numFmtId="0" fontId="1" fillId="0" borderId="23" xfId="52" applyFont="1" applyBorder="1" applyAlignment="1">
      <alignment horizontal="center" vertical="center" wrapText="1"/>
      <protection/>
    </xf>
    <xf numFmtId="0" fontId="1" fillId="0" borderId="24" xfId="52" applyFont="1" applyBorder="1" applyAlignment="1">
      <alignment horizontal="center" vertical="center" wrapText="1"/>
      <protection/>
    </xf>
    <xf numFmtId="0" fontId="1" fillId="0" borderId="25" xfId="52" applyFont="1" applyBorder="1" applyAlignment="1">
      <alignment horizontal="center" vertical="center" wrapText="1"/>
      <protection/>
    </xf>
    <xf numFmtId="0" fontId="1" fillId="0" borderId="42" xfId="52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3.00390625" style="0" customWidth="1"/>
    <col min="2" max="2" width="22.28125" style="0" customWidth="1"/>
    <col min="3" max="3" width="9.7109375" style="0" customWidth="1"/>
    <col min="4" max="4" width="15.7109375" style="0" customWidth="1"/>
    <col min="5" max="16" width="4.7109375" style="0" customWidth="1"/>
    <col min="17" max="18" width="6.8515625" style="0" customWidth="1"/>
    <col min="19" max="19" width="17.00390625" style="0" customWidth="1"/>
  </cols>
  <sheetData>
    <row r="1" spans="1:19" ht="14.25">
      <c r="A1" s="82" t="s">
        <v>91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  <c r="O1" s="84"/>
      <c r="P1" s="84"/>
      <c r="Q1" s="84"/>
      <c r="R1" s="84"/>
      <c r="S1" s="84"/>
    </row>
    <row r="2" spans="1:19" ht="14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4"/>
      <c r="P2" s="84"/>
      <c r="Q2" s="84"/>
      <c r="R2" s="84"/>
      <c r="S2" s="84"/>
    </row>
    <row r="3" spans="1:19" ht="14.25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  <c r="O3" s="84"/>
      <c r="P3" s="84"/>
      <c r="Q3" s="84"/>
      <c r="R3" s="84"/>
      <c r="S3" s="84"/>
    </row>
    <row r="4" spans="1:19" ht="14.25">
      <c r="A4" s="82" t="s">
        <v>58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84"/>
      <c r="P4" s="84"/>
      <c r="Q4" s="84"/>
      <c r="R4" s="84"/>
      <c r="S4" s="84"/>
    </row>
    <row r="5" spans="1:19" ht="1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</row>
    <row r="6" spans="1:19" ht="14.25">
      <c r="A6" s="85" t="s">
        <v>7</v>
      </c>
      <c r="B6" s="87" t="s">
        <v>8</v>
      </c>
      <c r="C6" s="85" t="s">
        <v>9</v>
      </c>
      <c r="D6" s="89" t="s">
        <v>10</v>
      </c>
      <c r="E6" s="91" t="s">
        <v>11</v>
      </c>
      <c r="F6" s="92"/>
      <c r="G6" s="92"/>
      <c r="H6" s="92"/>
      <c r="I6" s="92"/>
      <c r="J6" s="93"/>
      <c r="K6" s="94" t="s">
        <v>12</v>
      </c>
      <c r="L6" s="92"/>
      <c r="M6" s="92"/>
      <c r="N6" s="92"/>
      <c r="O6" s="92"/>
      <c r="P6" s="93"/>
      <c r="Q6" s="95" t="s">
        <v>13</v>
      </c>
      <c r="R6" s="87" t="s">
        <v>14</v>
      </c>
      <c r="S6" s="97" t="s">
        <v>15</v>
      </c>
    </row>
    <row r="7" spans="1:19" ht="15" thickBot="1">
      <c r="A7" s="86"/>
      <c r="B7" s="88"/>
      <c r="C7" s="86"/>
      <c r="D7" s="90"/>
      <c r="E7" s="99" t="s">
        <v>16</v>
      </c>
      <c r="F7" s="100"/>
      <c r="G7" s="100"/>
      <c r="H7" s="100"/>
      <c r="I7" s="100"/>
      <c r="J7" s="47" t="s">
        <v>17</v>
      </c>
      <c r="K7" s="101" t="s">
        <v>16</v>
      </c>
      <c r="L7" s="100"/>
      <c r="M7" s="100"/>
      <c r="N7" s="100"/>
      <c r="O7" s="100"/>
      <c r="P7" s="47" t="s">
        <v>17</v>
      </c>
      <c r="Q7" s="96"/>
      <c r="R7" s="88"/>
      <c r="S7" s="98"/>
    </row>
    <row r="8" spans="1:19" ht="24">
      <c r="A8" s="34">
        <v>1</v>
      </c>
      <c r="B8" s="48" t="s">
        <v>92</v>
      </c>
      <c r="C8" s="36">
        <v>1994</v>
      </c>
      <c r="D8" s="37" t="s">
        <v>4</v>
      </c>
      <c r="E8" s="49">
        <v>9.1</v>
      </c>
      <c r="F8" s="50">
        <v>9.2</v>
      </c>
      <c r="G8" s="50">
        <v>9.2</v>
      </c>
      <c r="H8" s="50">
        <v>9.2</v>
      </c>
      <c r="I8" s="50">
        <v>9.4</v>
      </c>
      <c r="J8" s="51">
        <v>4</v>
      </c>
      <c r="K8" s="52">
        <v>9.2</v>
      </c>
      <c r="L8" s="50">
        <v>9.3</v>
      </c>
      <c r="M8" s="50">
        <v>9.2</v>
      </c>
      <c r="N8" s="50">
        <v>9.2</v>
      </c>
      <c r="O8" s="50">
        <v>9.3</v>
      </c>
      <c r="P8" s="51">
        <v>4.3</v>
      </c>
      <c r="Q8" s="53">
        <f>SUM(E8:P8)-MIN(E8:I8)-MIN(K8:O8)-MAX(E8:I8)-MAX(K8:O8)</f>
        <v>63.599999999999994</v>
      </c>
      <c r="R8" s="54" t="str">
        <f>IF(Q8&lt;51,"",IF(Q8&lt;57,"2взр.",IF(Q8&lt;59,"1взр",IF(Q8&lt;62,"КМС",IF(Q8&gt;61.9,IF(Q8="д/к","",IF(Q8="н/я","","МС")))))))</f>
        <v>МС</v>
      </c>
      <c r="S8" s="71" t="s">
        <v>19</v>
      </c>
    </row>
    <row r="9" spans="1:19" ht="24">
      <c r="A9" s="10">
        <f>A8+1</f>
        <v>2</v>
      </c>
      <c r="B9" s="11" t="s">
        <v>60</v>
      </c>
      <c r="C9" s="12">
        <v>1995</v>
      </c>
      <c r="D9" s="12" t="s">
        <v>4</v>
      </c>
      <c r="E9" s="14">
        <v>8.6</v>
      </c>
      <c r="F9" s="15">
        <v>8.8</v>
      </c>
      <c r="G9" s="15">
        <v>8.8</v>
      </c>
      <c r="H9" s="15">
        <v>8.7</v>
      </c>
      <c r="I9" s="15">
        <v>8.8</v>
      </c>
      <c r="J9" s="16">
        <v>3.6</v>
      </c>
      <c r="K9" s="17">
        <v>8.4</v>
      </c>
      <c r="L9" s="15">
        <v>8.5</v>
      </c>
      <c r="M9" s="15">
        <v>8.6</v>
      </c>
      <c r="N9" s="15">
        <v>8.6</v>
      </c>
      <c r="O9" s="15">
        <v>8.7</v>
      </c>
      <c r="P9" s="16">
        <v>3.5</v>
      </c>
      <c r="Q9" s="18">
        <f>SUM(E9:P9)-MIN(E9:I9)-MIN(K9:O9)-MAX(E9:I9)-MAX(K9:O9)</f>
        <v>59.099999999999994</v>
      </c>
      <c r="R9" s="19" t="str">
        <f>IF(Q9&lt;51,"",IF(Q9&lt;57,"2взр.",IF(Q9&lt;59,"1взр",IF(Q9&lt;62,"КМС",IF(Q9&gt;61.9,IF(Q9="д/к","",IF(Q9="н/я","","МС")))))))</f>
        <v>КМС</v>
      </c>
      <c r="S9" s="22" t="s">
        <v>19</v>
      </c>
    </row>
    <row r="10" spans="1:19" ht="24">
      <c r="A10" s="10">
        <f>A9+1</f>
        <v>3</v>
      </c>
      <c r="B10" s="11" t="s">
        <v>61</v>
      </c>
      <c r="C10" s="12">
        <v>1995</v>
      </c>
      <c r="D10" s="13" t="s">
        <v>4</v>
      </c>
      <c r="E10" s="14">
        <v>8.4</v>
      </c>
      <c r="F10" s="15">
        <v>8.4</v>
      </c>
      <c r="G10" s="15">
        <v>8.5</v>
      </c>
      <c r="H10" s="15">
        <v>8.4</v>
      </c>
      <c r="I10" s="15">
        <v>8.5</v>
      </c>
      <c r="J10" s="16">
        <v>2.6</v>
      </c>
      <c r="K10" s="17">
        <v>8.5</v>
      </c>
      <c r="L10" s="15">
        <v>8.8</v>
      </c>
      <c r="M10" s="15">
        <v>9</v>
      </c>
      <c r="N10" s="15">
        <v>8.9</v>
      </c>
      <c r="O10" s="15">
        <v>8.8</v>
      </c>
      <c r="P10" s="16">
        <v>2.9</v>
      </c>
      <c r="Q10" s="18">
        <f>SUM(E10:P10)-MIN(E10:I10)-MIN(K10:O10)-MAX(E10:I10)-MAX(K10:O10)</f>
        <v>57.30000000000001</v>
      </c>
      <c r="R10" s="19" t="str">
        <f>IF(Q10&lt;51,"",IF(Q10&lt;57,"2взр.",IF(Q10&lt;59,"1взр",IF(Q10&lt;62,"КМС",IF(Q10&gt;61.9,IF(Q10="д/к","",IF(Q10="н/я","","МС")))))))</f>
        <v>1взр</v>
      </c>
      <c r="S10" s="20" t="s">
        <v>19</v>
      </c>
    </row>
    <row r="11" spans="1:19" ht="24">
      <c r="A11" s="10">
        <f>A10+1</f>
        <v>4</v>
      </c>
      <c r="B11" s="11" t="s">
        <v>62</v>
      </c>
      <c r="C11" s="12">
        <v>1995</v>
      </c>
      <c r="D11" s="13" t="s">
        <v>4</v>
      </c>
      <c r="E11" s="14">
        <v>8.4</v>
      </c>
      <c r="F11" s="15">
        <v>8.5</v>
      </c>
      <c r="G11" s="15">
        <v>8.5</v>
      </c>
      <c r="H11" s="15">
        <v>8.4</v>
      </c>
      <c r="I11" s="15">
        <v>8.7</v>
      </c>
      <c r="J11" s="16">
        <v>2.7</v>
      </c>
      <c r="K11" s="17">
        <v>8.3</v>
      </c>
      <c r="L11" s="15">
        <v>8.5</v>
      </c>
      <c r="M11" s="15">
        <v>8.5</v>
      </c>
      <c r="N11" s="15">
        <v>8.6</v>
      </c>
      <c r="O11" s="15">
        <v>8.4</v>
      </c>
      <c r="P11" s="16">
        <v>2.7</v>
      </c>
      <c r="Q11" s="18">
        <f>SUM(E11:P11)-MIN(E11:I11)-MIN(K11:O11)-MAX(E11:I11)-MAX(K11:O11)</f>
        <v>56.199999999999996</v>
      </c>
      <c r="R11" s="19" t="str">
        <f>IF(Q11&lt;51,"",IF(Q11&lt;57,"2взр.",IF(Q11&lt;59,"1взр",IF(Q11&lt;62,"КМС",IF(Q11&gt;61.9,IF(Q11="д/к","",IF(Q11="н/я","","МС")))))))</f>
        <v>2взр.</v>
      </c>
      <c r="S11" s="22" t="s">
        <v>19</v>
      </c>
    </row>
    <row r="12" spans="1:19" ht="24.75" thickBot="1">
      <c r="A12" s="23">
        <f>A11+1</f>
        <v>5</v>
      </c>
      <c r="B12" s="24" t="s">
        <v>59</v>
      </c>
      <c r="C12" s="25">
        <v>1995</v>
      </c>
      <c r="D12" s="26" t="s">
        <v>29</v>
      </c>
      <c r="E12" s="27">
        <v>8.9</v>
      </c>
      <c r="F12" s="28">
        <v>9</v>
      </c>
      <c r="G12" s="28">
        <v>8.9</v>
      </c>
      <c r="H12" s="28">
        <v>9</v>
      </c>
      <c r="I12" s="28">
        <v>9.1</v>
      </c>
      <c r="J12" s="29">
        <v>2.5</v>
      </c>
      <c r="K12" s="30">
        <v>7.8</v>
      </c>
      <c r="L12" s="28">
        <v>8.3</v>
      </c>
      <c r="M12" s="28">
        <v>8.1</v>
      </c>
      <c r="N12" s="28">
        <v>8.1</v>
      </c>
      <c r="O12" s="28">
        <v>8.1</v>
      </c>
      <c r="P12" s="29">
        <v>2</v>
      </c>
      <c r="Q12" s="31">
        <f>SUM(E12:P12)-MIN(E12:I12)-MIN(K12:O12)-MAX(E12:I12)-MAX(K12:O12)</f>
        <v>55.699999999999974</v>
      </c>
      <c r="R12" s="32" t="str">
        <f>IF(Q12&lt;51,"",IF(Q12&lt;57,"2взр.",IF(Q12&lt;59,"1взр",IF(Q12&lt;62,"КМС",IF(Q12&gt;61.9,IF(Q12="д/к","",IF(Q12="н/я","","МС")))))))</f>
        <v>2взр.</v>
      </c>
      <c r="S12" s="33" t="s">
        <v>30</v>
      </c>
    </row>
    <row r="14" spans="1:19" ht="14.25">
      <c r="A14" s="82" t="s">
        <v>64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19" ht="15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/>
    </row>
    <row r="16" spans="1:19" ht="14.25">
      <c r="A16" s="97" t="s">
        <v>7</v>
      </c>
      <c r="B16" s="97" t="s">
        <v>8</v>
      </c>
      <c r="C16" s="97" t="s">
        <v>9</v>
      </c>
      <c r="D16" s="97" t="s">
        <v>10</v>
      </c>
      <c r="E16" s="87" t="s">
        <v>11</v>
      </c>
      <c r="F16" s="95"/>
      <c r="G16" s="95"/>
      <c r="H16" s="95"/>
      <c r="I16" s="95"/>
      <c r="J16" s="89"/>
      <c r="K16" s="87" t="s">
        <v>12</v>
      </c>
      <c r="L16" s="95"/>
      <c r="M16" s="95"/>
      <c r="N16" s="95"/>
      <c r="O16" s="95"/>
      <c r="P16" s="89"/>
      <c r="Q16" s="97" t="s">
        <v>13</v>
      </c>
      <c r="R16" s="80" t="s">
        <v>14</v>
      </c>
      <c r="S16" s="97" t="s">
        <v>15</v>
      </c>
    </row>
    <row r="17" spans="1:19" ht="15" thickBot="1">
      <c r="A17" s="102"/>
      <c r="B17" s="102"/>
      <c r="C17" s="102"/>
      <c r="D17" s="102"/>
      <c r="E17" s="88" t="s">
        <v>16</v>
      </c>
      <c r="F17" s="96"/>
      <c r="G17" s="96"/>
      <c r="H17" s="96"/>
      <c r="I17" s="99"/>
      <c r="J17" s="47" t="s">
        <v>17</v>
      </c>
      <c r="K17" s="88" t="s">
        <v>16</v>
      </c>
      <c r="L17" s="96"/>
      <c r="M17" s="96"/>
      <c r="N17" s="96"/>
      <c r="O17" s="99"/>
      <c r="P17" s="47" t="s">
        <v>17</v>
      </c>
      <c r="Q17" s="102"/>
      <c r="R17" s="81"/>
      <c r="S17" s="102"/>
    </row>
    <row r="18" spans="1:19" ht="24">
      <c r="A18" s="34">
        <v>1</v>
      </c>
      <c r="B18" s="35" t="s">
        <v>93</v>
      </c>
      <c r="C18" s="36">
        <v>1994</v>
      </c>
      <c r="D18" s="37" t="s">
        <v>4</v>
      </c>
      <c r="E18" s="49">
        <v>9.4</v>
      </c>
      <c r="F18" s="50">
        <v>9.4</v>
      </c>
      <c r="G18" s="50">
        <v>9.5</v>
      </c>
      <c r="H18" s="50">
        <v>9.4</v>
      </c>
      <c r="I18" s="50">
        <v>9.6</v>
      </c>
      <c r="J18" s="51">
        <v>6.7</v>
      </c>
      <c r="K18" s="52">
        <v>9.2</v>
      </c>
      <c r="L18" s="50">
        <v>9.2</v>
      </c>
      <c r="M18" s="50">
        <v>9.5</v>
      </c>
      <c r="N18" s="50">
        <v>9.4</v>
      </c>
      <c r="O18" s="50">
        <v>9.4</v>
      </c>
      <c r="P18" s="51">
        <v>6.3</v>
      </c>
      <c r="Q18" s="53">
        <f aca="true" t="shared" si="0" ref="Q18:Q29">SUM(E18:P18)-MIN(E18:I18)-MIN(K18:O18)-MAX(E18:I18)-MAX(K18:O18)</f>
        <v>69.30000000000001</v>
      </c>
      <c r="R18" s="42" t="str">
        <f>IF(Q18&lt;51,"",IF(Q18&lt;58,"2взр.",IF(Q18&lt;60,"1взр",IF(Q18&lt;64,"КМС",IF(Q18&gt;63.9,IF(Q18="д/к","",IF(Q18="н/я","","МС")))))))</f>
        <v>МС</v>
      </c>
      <c r="S18" s="36" t="s">
        <v>19</v>
      </c>
    </row>
    <row r="19" spans="1:19" ht="24">
      <c r="A19" s="10">
        <f>A18+1</f>
        <v>2</v>
      </c>
      <c r="B19" s="43" t="s">
        <v>65</v>
      </c>
      <c r="C19" s="12">
        <v>1995</v>
      </c>
      <c r="D19" s="13" t="s">
        <v>4</v>
      </c>
      <c r="E19" s="14">
        <v>9</v>
      </c>
      <c r="F19" s="15">
        <v>9.2</v>
      </c>
      <c r="G19" s="15">
        <v>9</v>
      </c>
      <c r="H19" s="15">
        <v>9.1</v>
      </c>
      <c r="I19" s="15">
        <v>9.1</v>
      </c>
      <c r="J19" s="16">
        <v>4</v>
      </c>
      <c r="K19" s="17">
        <v>8.9</v>
      </c>
      <c r="L19" s="15">
        <v>9</v>
      </c>
      <c r="M19" s="15">
        <v>9</v>
      </c>
      <c r="N19" s="15">
        <v>8.9</v>
      </c>
      <c r="O19" s="15">
        <v>9</v>
      </c>
      <c r="P19" s="16">
        <v>4.8</v>
      </c>
      <c r="Q19" s="18">
        <f t="shared" si="0"/>
        <v>62.89999999999999</v>
      </c>
      <c r="R19" s="44" t="str">
        <f aca="true" t="shared" si="1" ref="R19:R29">IF(Q19&lt;51,"",IF(Q19&lt;58,"2взр.",IF(Q19&lt;60,"1взр",IF(Q19&lt;64,"КМС",IF(Q19&gt;63.9,IF(Q19="д/к","",IF(Q19="н/я","","МС")))))))</f>
        <v>КМС</v>
      </c>
      <c r="S19" s="12" t="s">
        <v>19</v>
      </c>
    </row>
    <row r="20" spans="1:19" ht="24">
      <c r="A20" s="10">
        <f>A19+1</f>
        <v>3</v>
      </c>
      <c r="B20" s="43" t="s">
        <v>67</v>
      </c>
      <c r="C20" s="12">
        <v>1995</v>
      </c>
      <c r="D20" s="13" t="s">
        <v>4</v>
      </c>
      <c r="E20" s="14">
        <v>8.9</v>
      </c>
      <c r="F20" s="15">
        <v>9</v>
      </c>
      <c r="G20" s="15">
        <v>9</v>
      </c>
      <c r="H20" s="15">
        <v>9</v>
      </c>
      <c r="I20" s="15">
        <v>9</v>
      </c>
      <c r="J20" s="16">
        <v>4</v>
      </c>
      <c r="K20" s="17">
        <v>8.7</v>
      </c>
      <c r="L20" s="15">
        <v>8.9</v>
      </c>
      <c r="M20" s="15">
        <v>8.9</v>
      </c>
      <c r="N20" s="15">
        <v>8.8</v>
      </c>
      <c r="O20" s="15">
        <v>9</v>
      </c>
      <c r="P20" s="16">
        <v>4.8</v>
      </c>
      <c r="Q20" s="18">
        <f t="shared" si="0"/>
        <v>62.39999999999999</v>
      </c>
      <c r="R20" s="44" t="str">
        <f t="shared" si="1"/>
        <v>КМС</v>
      </c>
      <c r="S20" s="12" t="s">
        <v>19</v>
      </c>
    </row>
    <row r="21" spans="1:19" ht="24">
      <c r="A21" s="10">
        <f aca="true" t="shared" si="2" ref="A21:A29">A20+1</f>
        <v>4</v>
      </c>
      <c r="B21" s="43" t="s">
        <v>66</v>
      </c>
      <c r="C21" s="12">
        <v>1994</v>
      </c>
      <c r="D21" s="13" t="s">
        <v>4</v>
      </c>
      <c r="E21" s="14">
        <v>8.9</v>
      </c>
      <c r="F21" s="15">
        <v>8.9</v>
      </c>
      <c r="G21" s="15">
        <v>9</v>
      </c>
      <c r="H21" s="15">
        <v>9</v>
      </c>
      <c r="I21" s="15">
        <v>9</v>
      </c>
      <c r="J21" s="16">
        <v>4</v>
      </c>
      <c r="K21" s="17">
        <v>8.6</v>
      </c>
      <c r="L21" s="15">
        <v>8.7</v>
      </c>
      <c r="M21" s="15">
        <v>8.8</v>
      </c>
      <c r="N21" s="15">
        <v>8.8</v>
      </c>
      <c r="O21" s="15">
        <v>8.7</v>
      </c>
      <c r="P21" s="16">
        <v>4.5</v>
      </c>
      <c r="Q21" s="18">
        <f t="shared" si="0"/>
        <v>61.599999999999994</v>
      </c>
      <c r="R21" s="44" t="str">
        <f t="shared" si="1"/>
        <v>КМС</v>
      </c>
      <c r="S21" s="12" t="s">
        <v>19</v>
      </c>
    </row>
    <row r="22" spans="1:19" ht="24">
      <c r="A22" s="10">
        <f t="shared" si="2"/>
        <v>5</v>
      </c>
      <c r="B22" s="43" t="s">
        <v>69</v>
      </c>
      <c r="C22" s="12">
        <v>1995</v>
      </c>
      <c r="D22" s="13" t="s">
        <v>4</v>
      </c>
      <c r="E22" s="14">
        <v>8.7</v>
      </c>
      <c r="F22" s="15">
        <v>8.8</v>
      </c>
      <c r="G22" s="15">
        <v>8.9</v>
      </c>
      <c r="H22" s="15">
        <v>8.8</v>
      </c>
      <c r="I22" s="15">
        <v>8.6</v>
      </c>
      <c r="J22" s="16">
        <v>3.9</v>
      </c>
      <c r="K22" s="17">
        <v>8.8</v>
      </c>
      <c r="L22" s="15">
        <v>8.8</v>
      </c>
      <c r="M22" s="15">
        <v>8.8</v>
      </c>
      <c r="N22" s="15">
        <v>8.6</v>
      </c>
      <c r="O22" s="15">
        <v>8.8</v>
      </c>
      <c r="P22" s="16">
        <v>4.1</v>
      </c>
      <c r="Q22" s="18">
        <f t="shared" si="0"/>
        <v>60.69999999999999</v>
      </c>
      <c r="R22" s="44" t="str">
        <f t="shared" si="1"/>
        <v>КМС</v>
      </c>
      <c r="S22" s="12" t="s">
        <v>19</v>
      </c>
    </row>
    <row r="23" spans="1:19" ht="24">
      <c r="A23" s="10">
        <f t="shared" si="2"/>
        <v>6</v>
      </c>
      <c r="B23" s="43" t="s">
        <v>70</v>
      </c>
      <c r="C23" s="12">
        <v>1994</v>
      </c>
      <c r="D23" s="13" t="s">
        <v>21</v>
      </c>
      <c r="E23" s="14">
        <v>8.3</v>
      </c>
      <c r="F23" s="15">
        <v>8.7</v>
      </c>
      <c r="G23" s="15">
        <v>8.6</v>
      </c>
      <c r="H23" s="15">
        <v>8.7</v>
      </c>
      <c r="I23" s="15">
        <v>8.4</v>
      </c>
      <c r="J23" s="16">
        <v>2.8</v>
      </c>
      <c r="K23" s="17">
        <v>8.7</v>
      </c>
      <c r="L23" s="15">
        <v>8.8</v>
      </c>
      <c r="M23" s="15">
        <v>8.6</v>
      </c>
      <c r="N23" s="15">
        <v>8.7</v>
      </c>
      <c r="O23" s="15">
        <v>8.7</v>
      </c>
      <c r="P23" s="16">
        <v>3.2</v>
      </c>
      <c r="Q23" s="18">
        <f t="shared" si="0"/>
        <v>57.8</v>
      </c>
      <c r="R23" s="44" t="str">
        <f t="shared" si="1"/>
        <v>2взр.</v>
      </c>
      <c r="S23" s="12" t="s">
        <v>22</v>
      </c>
    </row>
    <row r="24" spans="1:19" ht="24">
      <c r="A24" s="10">
        <f t="shared" si="2"/>
        <v>7</v>
      </c>
      <c r="B24" s="43" t="s">
        <v>73</v>
      </c>
      <c r="C24" s="12">
        <v>1995</v>
      </c>
      <c r="D24" s="13" t="s">
        <v>21</v>
      </c>
      <c r="E24" s="14">
        <v>8.7</v>
      </c>
      <c r="F24" s="15">
        <v>8.8</v>
      </c>
      <c r="G24" s="15">
        <v>8.5</v>
      </c>
      <c r="H24" s="15">
        <v>8.8</v>
      </c>
      <c r="I24" s="15">
        <v>8.7</v>
      </c>
      <c r="J24" s="16">
        <v>2.7</v>
      </c>
      <c r="K24" s="17">
        <v>8.6</v>
      </c>
      <c r="L24" s="15">
        <v>8.7</v>
      </c>
      <c r="M24" s="15">
        <v>8.3</v>
      </c>
      <c r="N24" s="15">
        <v>8.7</v>
      </c>
      <c r="O24" s="15">
        <v>8.6</v>
      </c>
      <c r="P24" s="16">
        <v>2.4</v>
      </c>
      <c r="Q24" s="18">
        <f t="shared" si="0"/>
        <v>57.2</v>
      </c>
      <c r="R24" s="44" t="str">
        <f t="shared" si="1"/>
        <v>2взр.</v>
      </c>
      <c r="S24" s="12" t="s">
        <v>74</v>
      </c>
    </row>
    <row r="25" spans="1:19" ht="24">
      <c r="A25" s="10">
        <f t="shared" si="2"/>
        <v>8</v>
      </c>
      <c r="B25" s="43" t="s">
        <v>71</v>
      </c>
      <c r="C25" s="12">
        <v>1995</v>
      </c>
      <c r="D25" s="13" t="s">
        <v>21</v>
      </c>
      <c r="E25" s="14">
        <v>8.3</v>
      </c>
      <c r="F25" s="15">
        <v>8.7</v>
      </c>
      <c r="G25" s="15">
        <v>8.4</v>
      </c>
      <c r="H25" s="15">
        <v>8.6</v>
      </c>
      <c r="I25" s="15">
        <v>8.2</v>
      </c>
      <c r="J25" s="16">
        <v>2.8</v>
      </c>
      <c r="K25" s="17">
        <v>8.2</v>
      </c>
      <c r="L25" s="15">
        <v>8.6</v>
      </c>
      <c r="M25" s="15">
        <v>8.5</v>
      </c>
      <c r="N25" s="15">
        <v>8.4</v>
      </c>
      <c r="O25" s="15">
        <v>8.5</v>
      </c>
      <c r="P25" s="16">
        <v>2.9</v>
      </c>
      <c r="Q25" s="18">
        <f t="shared" si="0"/>
        <v>56.40000000000001</v>
      </c>
      <c r="R25" s="44" t="str">
        <f t="shared" si="1"/>
        <v>2взр.</v>
      </c>
      <c r="S25" s="12" t="s">
        <v>22</v>
      </c>
    </row>
    <row r="26" spans="1:19" ht="24">
      <c r="A26" s="10">
        <f t="shared" si="2"/>
        <v>9</v>
      </c>
      <c r="B26" s="43" t="s">
        <v>72</v>
      </c>
      <c r="C26" s="12">
        <v>1994</v>
      </c>
      <c r="D26" s="13" t="s">
        <v>4</v>
      </c>
      <c r="E26" s="14">
        <v>8.2</v>
      </c>
      <c r="F26" s="15">
        <v>8.4</v>
      </c>
      <c r="G26" s="15">
        <v>8.3</v>
      </c>
      <c r="H26" s="15">
        <v>8.2</v>
      </c>
      <c r="I26" s="15">
        <v>8.5</v>
      </c>
      <c r="J26" s="16">
        <v>2.6</v>
      </c>
      <c r="K26" s="17">
        <v>8.4</v>
      </c>
      <c r="L26" s="15">
        <v>8.4</v>
      </c>
      <c r="M26" s="15">
        <v>8.2</v>
      </c>
      <c r="N26" s="15">
        <v>8.5</v>
      </c>
      <c r="O26" s="15">
        <v>8.5</v>
      </c>
      <c r="P26" s="16">
        <v>2.6</v>
      </c>
      <c r="Q26" s="18">
        <f t="shared" si="0"/>
        <v>55.39999999999999</v>
      </c>
      <c r="R26" s="44" t="str">
        <f t="shared" si="1"/>
        <v>2взр.</v>
      </c>
      <c r="S26" s="12" t="s">
        <v>19</v>
      </c>
    </row>
    <row r="27" spans="1:19" ht="24">
      <c r="A27" s="10">
        <f t="shared" si="2"/>
        <v>10</v>
      </c>
      <c r="B27" s="43" t="s">
        <v>68</v>
      </c>
      <c r="C27" s="12">
        <v>1995</v>
      </c>
      <c r="D27" s="13" t="s">
        <v>4</v>
      </c>
      <c r="E27" s="14">
        <v>7.6</v>
      </c>
      <c r="F27" s="15">
        <v>8</v>
      </c>
      <c r="G27" s="15">
        <v>7.8</v>
      </c>
      <c r="H27" s="15">
        <v>8</v>
      </c>
      <c r="I27" s="15">
        <v>8</v>
      </c>
      <c r="J27" s="16">
        <v>2</v>
      </c>
      <c r="K27" s="17">
        <v>8.2</v>
      </c>
      <c r="L27" s="15">
        <v>8.5</v>
      </c>
      <c r="M27" s="15">
        <v>8.5</v>
      </c>
      <c r="N27" s="15">
        <v>8.4</v>
      </c>
      <c r="O27" s="15">
        <v>8.3</v>
      </c>
      <c r="P27" s="16">
        <v>3.9</v>
      </c>
      <c r="Q27" s="18">
        <f t="shared" si="0"/>
        <v>54.900000000000006</v>
      </c>
      <c r="R27" s="44" t="str">
        <f t="shared" si="1"/>
        <v>2взр.</v>
      </c>
      <c r="S27" s="12" t="s">
        <v>19</v>
      </c>
    </row>
    <row r="28" spans="1:19" ht="24">
      <c r="A28" s="10">
        <f t="shared" si="2"/>
        <v>11</v>
      </c>
      <c r="B28" s="43" t="s">
        <v>94</v>
      </c>
      <c r="C28" s="12">
        <v>1994</v>
      </c>
      <c r="D28" s="13" t="s">
        <v>4</v>
      </c>
      <c r="E28" s="14">
        <v>7.3</v>
      </c>
      <c r="F28" s="15">
        <v>7.4</v>
      </c>
      <c r="G28" s="15">
        <v>8</v>
      </c>
      <c r="H28" s="15">
        <v>8</v>
      </c>
      <c r="I28" s="15">
        <v>7.6</v>
      </c>
      <c r="J28" s="16">
        <v>1.8</v>
      </c>
      <c r="K28" s="17">
        <v>8.4</v>
      </c>
      <c r="L28" s="15">
        <v>8.7</v>
      </c>
      <c r="M28" s="15">
        <v>8.3</v>
      </c>
      <c r="N28" s="15">
        <v>8.7</v>
      </c>
      <c r="O28" s="15">
        <v>8.6</v>
      </c>
      <c r="P28" s="16">
        <v>2.4</v>
      </c>
      <c r="Q28" s="18">
        <f t="shared" si="0"/>
        <v>52.89999999999999</v>
      </c>
      <c r="R28" s="44" t="str">
        <f t="shared" si="1"/>
        <v>2взр.</v>
      </c>
      <c r="S28" s="12" t="s">
        <v>19</v>
      </c>
    </row>
    <row r="29" spans="1:19" ht="24.75" thickBot="1">
      <c r="A29" s="23">
        <f t="shared" si="2"/>
        <v>12</v>
      </c>
      <c r="B29" s="45" t="s">
        <v>75</v>
      </c>
      <c r="C29" s="25">
        <v>1995</v>
      </c>
      <c r="D29" s="26" t="s">
        <v>4</v>
      </c>
      <c r="E29" s="27">
        <v>8</v>
      </c>
      <c r="F29" s="28">
        <v>8.4</v>
      </c>
      <c r="G29" s="28">
        <v>8</v>
      </c>
      <c r="H29" s="28">
        <v>8.3</v>
      </c>
      <c r="I29" s="28">
        <v>8.5</v>
      </c>
      <c r="J29" s="29">
        <v>3</v>
      </c>
      <c r="K29" s="30">
        <v>7</v>
      </c>
      <c r="L29" s="28">
        <v>7.2</v>
      </c>
      <c r="M29" s="28">
        <v>7</v>
      </c>
      <c r="N29" s="28">
        <v>7.4</v>
      </c>
      <c r="O29" s="28">
        <v>7.5</v>
      </c>
      <c r="P29" s="29">
        <v>2</v>
      </c>
      <c r="Q29" s="31">
        <f t="shared" si="0"/>
        <v>51.30000000000001</v>
      </c>
      <c r="R29" s="46" t="str">
        <f t="shared" si="1"/>
        <v>2взр.</v>
      </c>
      <c r="S29" s="25" t="s">
        <v>19</v>
      </c>
    </row>
    <row r="31" spans="1:19" ht="14.25">
      <c r="A31" s="82" t="s">
        <v>95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3"/>
      <c r="O31" s="84"/>
      <c r="P31" s="84"/>
      <c r="Q31" s="84"/>
      <c r="R31" s="84"/>
      <c r="S31" s="84"/>
    </row>
    <row r="32" spans="1:19" ht="15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</row>
    <row r="33" spans="1:19" ht="14.25">
      <c r="A33" s="85" t="s">
        <v>7</v>
      </c>
      <c r="B33" s="87" t="s">
        <v>8</v>
      </c>
      <c r="C33" s="85" t="s">
        <v>9</v>
      </c>
      <c r="D33" s="89" t="s">
        <v>10</v>
      </c>
      <c r="E33" s="91" t="s">
        <v>11</v>
      </c>
      <c r="F33" s="92"/>
      <c r="G33" s="92"/>
      <c r="H33" s="92"/>
      <c r="I33" s="92"/>
      <c r="J33" s="93"/>
      <c r="K33" s="94" t="s">
        <v>12</v>
      </c>
      <c r="L33" s="92"/>
      <c r="M33" s="92"/>
      <c r="N33" s="92"/>
      <c r="O33" s="92"/>
      <c r="P33" s="93"/>
      <c r="Q33" s="95" t="s">
        <v>13</v>
      </c>
      <c r="R33" s="87" t="s">
        <v>14</v>
      </c>
      <c r="S33" s="97" t="s">
        <v>15</v>
      </c>
    </row>
    <row r="34" spans="1:19" ht="15" thickBot="1">
      <c r="A34" s="103"/>
      <c r="B34" s="104"/>
      <c r="C34" s="103"/>
      <c r="D34" s="105"/>
      <c r="E34" s="108" t="s">
        <v>16</v>
      </c>
      <c r="F34" s="109"/>
      <c r="G34" s="109"/>
      <c r="H34" s="109"/>
      <c r="I34" s="109"/>
      <c r="J34" s="9" t="s">
        <v>17</v>
      </c>
      <c r="K34" s="110" t="s">
        <v>16</v>
      </c>
      <c r="L34" s="109"/>
      <c r="M34" s="109"/>
      <c r="N34" s="109"/>
      <c r="O34" s="109"/>
      <c r="P34" s="9" t="s">
        <v>17</v>
      </c>
      <c r="Q34" s="106"/>
      <c r="R34" s="104"/>
      <c r="S34" s="107"/>
    </row>
    <row r="35" spans="1:19" ht="24">
      <c r="A35" s="34">
        <v>1</v>
      </c>
      <c r="B35" s="48" t="s">
        <v>77</v>
      </c>
      <c r="C35" s="36">
        <v>1991</v>
      </c>
      <c r="D35" s="37" t="s">
        <v>4</v>
      </c>
      <c r="E35" s="49">
        <v>8.8</v>
      </c>
      <c r="F35" s="50">
        <v>8.6</v>
      </c>
      <c r="G35" s="50">
        <v>8.7</v>
      </c>
      <c r="H35" s="50">
        <v>8.9</v>
      </c>
      <c r="I35" s="50">
        <v>8.8</v>
      </c>
      <c r="J35" s="51">
        <v>4.2</v>
      </c>
      <c r="K35" s="52">
        <v>8.3</v>
      </c>
      <c r="L35" s="50">
        <v>8.5</v>
      </c>
      <c r="M35" s="50">
        <v>8.7</v>
      </c>
      <c r="N35" s="50">
        <v>8.6</v>
      </c>
      <c r="O35" s="50">
        <v>8.7</v>
      </c>
      <c r="P35" s="51">
        <v>3.8</v>
      </c>
      <c r="Q35" s="53">
        <f>SUM(E35:P35)-MIN(E35:I35)-MIN(K35:O35)-MAX(E35:I35)-MAX(K35:O35)</f>
        <v>60.099999999999994</v>
      </c>
      <c r="R35" s="54" t="str">
        <f aca="true" t="shared" si="3" ref="R35:R43">IF(Q35&lt;51,"",IF(Q35&lt;57,"2взр.",IF(Q35&lt;59,"1взр",IF(Q35&lt;62,"КМС",IF(Q35&gt;61.9,IF(Q35="д/к","",IF(Q35="н/я","","МС")))))))</f>
        <v>КМС</v>
      </c>
      <c r="S35" s="55" t="s">
        <v>19</v>
      </c>
    </row>
    <row r="36" spans="1:19" ht="24">
      <c r="A36" s="56">
        <v>2</v>
      </c>
      <c r="B36" s="11" t="s">
        <v>96</v>
      </c>
      <c r="C36" s="12">
        <v>1989</v>
      </c>
      <c r="D36" s="13" t="s">
        <v>4</v>
      </c>
      <c r="E36" s="38">
        <v>9.3</v>
      </c>
      <c r="F36" s="39">
        <v>9.4</v>
      </c>
      <c r="G36" s="39">
        <v>9.6</v>
      </c>
      <c r="H36" s="39">
        <v>9.5</v>
      </c>
      <c r="I36" s="39">
        <v>9.4</v>
      </c>
      <c r="J36" s="40">
        <v>4.3</v>
      </c>
      <c r="K36" s="41">
        <v>9.4</v>
      </c>
      <c r="L36" s="39">
        <v>9.5</v>
      </c>
      <c r="M36" s="39">
        <v>9.5</v>
      </c>
      <c r="N36" s="39">
        <v>9.3</v>
      </c>
      <c r="O36" s="39">
        <v>9.4</v>
      </c>
      <c r="P36" s="40">
        <v>5.9</v>
      </c>
      <c r="Q36" s="18">
        <f aca="true" t="shared" si="4" ref="Q36:Q43">SUM(E36:P36)-MIN(E36:I36)-MIN(K36:O36)-MAX(E36:I36)-MAX(K36:O36)</f>
        <v>66.80000000000003</v>
      </c>
      <c r="R36" s="19" t="str">
        <f t="shared" si="3"/>
        <v>МС</v>
      </c>
      <c r="S36" s="22" t="s">
        <v>19</v>
      </c>
    </row>
    <row r="37" spans="1:19" ht="24">
      <c r="A37" s="10">
        <f aca="true" t="shared" si="5" ref="A37:A43">A36+1</f>
        <v>3</v>
      </c>
      <c r="B37" s="11" t="s">
        <v>97</v>
      </c>
      <c r="C37" s="12">
        <v>1990</v>
      </c>
      <c r="D37" s="13" t="s">
        <v>4</v>
      </c>
      <c r="E37" s="14">
        <v>9</v>
      </c>
      <c r="F37" s="15">
        <v>9.1</v>
      </c>
      <c r="G37" s="15">
        <v>9.2</v>
      </c>
      <c r="H37" s="15">
        <v>9.3</v>
      </c>
      <c r="I37" s="15">
        <v>9.2</v>
      </c>
      <c r="J37" s="16">
        <v>4.3</v>
      </c>
      <c r="K37" s="17">
        <v>9.1</v>
      </c>
      <c r="L37" s="15">
        <v>9.1</v>
      </c>
      <c r="M37" s="15">
        <v>9.1</v>
      </c>
      <c r="N37" s="15">
        <v>9.2</v>
      </c>
      <c r="O37" s="15">
        <v>9.3</v>
      </c>
      <c r="P37" s="16">
        <v>5.3</v>
      </c>
      <c r="Q37" s="18">
        <f t="shared" si="4"/>
        <v>64.5</v>
      </c>
      <c r="R37" s="19" t="str">
        <f t="shared" si="3"/>
        <v>МС</v>
      </c>
      <c r="S37" s="22" t="s">
        <v>19</v>
      </c>
    </row>
    <row r="38" spans="1:19" ht="24">
      <c r="A38" s="10">
        <f t="shared" si="5"/>
        <v>4</v>
      </c>
      <c r="B38" s="11" t="s">
        <v>90</v>
      </c>
      <c r="C38" s="12">
        <v>1991</v>
      </c>
      <c r="D38" s="13" t="s">
        <v>4</v>
      </c>
      <c r="E38" s="14">
        <v>8.9</v>
      </c>
      <c r="F38" s="15">
        <v>8.9</v>
      </c>
      <c r="G38" s="15">
        <v>9</v>
      </c>
      <c r="H38" s="15">
        <v>9.1</v>
      </c>
      <c r="I38" s="15">
        <v>9</v>
      </c>
      <c r="J38" s="16">
        <v>4.3</v>
      </c>
      <c r="K38" s="17">
        <v>9.2</v>
      </c>
      <c r="L38" s="15">
        <v>8.9</v>
      </c>
      <c r="M38" s="15">
        <v>9.2</v>
      </c>
      <c r="N38" s="15">
        <v>9.1</v>
      </c>
      <c r="O38" s="15">
        <v>9</v>
      </c>
      <c r="P38" s="16">
        <v>5.7</v>
      </c>
      <c r="Q38" s="18">
        <f t="shared" si="4"/>
        <v>64.19999999999999</v>
      </c>
      <c r="R38" s="19" t="str">
        <f t="shared" si="3"/>
        <v>МС</v>
      </c>
      <c r="S38" s="20" t="s">
        <v>19</v>
      </c>
    </row>
    <row r="39" spans="1:19" ht="24">
      <c r="A39" s="10">
        <f t="shared" si="5"/>
        <v>5</v>
      </c>
      <c r="B39" s="11" t="s">
        <v>98</v>
      </c>
      <c r="C39" s="12">
        <v>1990</v>
      </c>
      <c r="D39" s="13" t="s">
        <v>4</v>
      </c>
      <c r="E39" s="14">
        <v>9.3</v>
      </c>
      <c r="F39" s="15">
        <v>9.3</v>
      </c>
      <c r="G39" s="15">
        <v>9.4</v>
      </c>
      <c r="H39" s="15">
        <v>9.4</v>
      </c>
      <c r="I39" s="15">
        <v>9.3</v>
      </c>
      <c r="J39" s="16">
        <v>4.3</v>
      </c>
      <c r="K39" s="17">
        <v>9</v>
      </c>
      <c r="L39" s="15">
        <v>8.9</v>
      </c>
      <c r="M39" s="15">
        <v>8.9</v>
      </c>
      <c r="N39" s="15">
        <v>8.8</v>
      </c>
      <c r="O39" s="15">
        <v>8.7</v>
      </c>
      <c r="P39" s="16">
        <v>4</v>
      </c>
      <c r="Q39" s="18">
        <f t="shared" si="4"/>
        <v>62.900000000000006</v>
      </c>
      <c r="R39" s="19" t="str">
        <f t="shared" si="3"/>
        <v>МС</v>
      </c>
      <c r="S39" s="22" t="s">
        <v>19</v>
      </c>
    </row>
    <row r="40" spans="1:19" ht="24">
      <c r="A40" s="10">
        <f t="shared" si="5"/>
        <v>6</v>
      </c>
      <c r="B40" s="11" t="s">
        <v>78</v>
      </c>
      <c r="C40" s="12">
        <v>1992</v>
      </c>
      <c r="D40" s="13" t="s">
        <v>4</v>
      </c>
      <c r="E40" s="14">
        <v>9.2</v>
      </c>
      <c r="F40" s="15">
        <v>9.2</v>
      </c>
      <c r="G40" s="15">
        <v>9.3</v>
      </c>
      <c r="H40" s="15">
        <v>9.2</v>
      </c>
      <c r="I40" s="15">
        <v>9</v>
      </c>
      <c r="J40" s="16">
        <v>4.3</v>
      </c>
      <c r="K40" s="17">
        <v>7</v>
      </c>
      <c r="L40" s="15">
        <v>7.8</v>
      </c>
      <c r="M40" s="15">
        <v>7.6</v>
      </c>
      <c r="N40" s="15">
        <v>7.3</v>
      </c>
      <c r="O40" s="15">
        <v>7.8</v>
      </c>
      <c r="P40" s="16">
        <v>4.5</v>
      </c>
      <c r="Q40" s="64">
        <f t="shared" si="4"/>
        <v>59.099999999999994</v>
      </c>
      <c r="R40" s="19" t="str">
        <f t="shared" si="3"/>
        <v>КМС</v>
      </c>
      <c r="S40" s="22" t="s">
        <v>19</v>
      </c>
    </row>
    <row r="41" spans="1:19" ht="24">
      <c r="A41" s="10">
        <f t="shared" si="5"/>
        <v>7</v>
      </c>
      <c r="B41" s="65" t="s">
        <v>79</v>
      </c>
      <c r="C41" s="66">
        <v>1992</v>
      </c>
      <c r="D41" s="67" t="s">
        <v>4</v>
      </c>
      <c r="E41" s="38">
        <v>8.4</v>
      </c>
      <c r="F41" s="39">
        <v>8.7</v>
      </c>
      <c r="G41" s="39">
        <v>8.8</v>
      </c>
      <c r="H41" s="39">
        <v>8.7</v>
      </c>
      <c r="I41" s="39">
        <v>8.8</v>
      </c>
      <c r="J41" s="40">
        <v>2.6</v>
      </c>
      <c r="K41" s="41">
        <v>8</v>
      </c>
      <c r="L41" s="39">
        <v>8</v>
      </c>
      <c r="M41" s="39">
        <v>8.2</v>
      </c>
      <c r="N41" s="39">
        <v>8</v>
      </c>
      <c r="O41" s="39">
        <v>8.4</v>
      </c>
      <c r="P41" s="40">
        <v>3.3</v>
      </c>
      <c r="Q41" s="18">
        <f t="shared" si="4"/>
        <v>56.300000000000004</v>
      </c>
      <c r="R41" s="19" t="str">
        <f t="shared" si="3"/>
        <v>2взр.</v>
      </c>
      <c r="S41" s="68" t="s">
        <v>19</v>
      </c>
    </row>
    <row r="42" spans="1:19" ht="24">
      <c r="A42" s="10">
        <f t="shared" si="5"/>
        <v>8</v>
      </c>
      <c r="B42" s="65" t="s">
        <v>80</v>
      </c>
      <c r="C42" s="66">
        <v>1993</v>
      </c>
      <c r="D42" s="67" t="s">
        <v>4</v>
      </c>
      <c r="E42" s="38">
        <v>8.4</v>
      </c>
      <c r="F42" s="39">
        <v>8.5</v>
      </c>
      <c r="G42" s="39">
        <v>8.5</v>
      </c>
      <c r="H42" s="39">
        <v>8.5</v>
      </c>
      <c r="I42" s="39">
        <v>8.5</v>
      </c>
      <c r="J42" s="40">
        <v>2.7</v>
      </c>
      <c r="K42" s="41">
        <v>7.6</v>
      </c>
      <c r="L42" s="39">
        <v>7.5</v>
      </c>
      <c r="M42" s="39">
        <v>7.6</v>
      </c>
      <c r="N42" s="39">
        <v>7.8</v>
      </c>
      <c r="O42" s="39">
        <v>7.6</v>
      </c>
      <c r="P42" s="40">
        <v>3.7</v>
      </c>
      <c r="Q42" s="18">
        <f t="shared" si="4"/>
        <v>54.69999999999999</v>
      </c>
      <c r="R42" s="19" t="str">
        <f t="shared" si="3"/>
        <v>2взр.</v>
      </c>
      <c r="S42" s="68" t="s">
        <v>19</v>
      </c>
    </row>
    <row r="43" spans="1:19" ht="24.75" thickBot="1">
      <c r="A43" s="69">
        <f t="shared" si="5"/>
        <v>9</v>
      </c>
      <c r="B43" s="57" t="s">
        <v>81</v>
      </c>
      <c r="C43" s="58">
        <v>1993</v>
      </c>
      <c r="D43" s="59" t="s">
        <v>4</v>
      </c>
      <c r="E43" s="70">
        <v>7.3</v>
      </c>
      <c r="F43" s="62">
        <v>7.1</v>
      </c>
      <c r="G43" s="62">
        <v>7.5</v>
      </c>
      <c r="H43" s="62">
        <v>7.2</v>
      </c>
      <c r="I43" s="62">
        <v>8.2</v>
      </c>
      <c r="J43" s="60">
        <v>2</v>
      </c>
      <c r="K43" s="61">
        <v>8.5</v>
      </c>
      <c r="L43" s="62">
        <v>8.5</v>
      </c>
      <c r="M43" s="62">
        <v>8.7</v>
      </c>
      <c r="N43" s="62">
        <v>8.5</v>
      </c>
      <c r="O43" s="62">
        <v>8.6</v>
      </c>
      <c r="P43" s="60">
        <v>3.7</v>
      </c>
      <c r="Q43" s="31">
        <f t="shared" si="4"/>
        <v>53.3</v>
      </c>
      <c r="R43" s="32" t="str">
        <f t="shared" si="3"/>
        <v>2взр.</v>
      </c>
      <c r="S43" s="63" t="s">
        <v>19</v>
      </c>
    </row>
    <row r="45" spans="1:19" ht="14.25">
      <c r="A45" s="82" t="s">
        <v>99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</row>
    <row r="46" spans="1:19" ht="15" thickBo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/>
    </row>
    <row r="47" spans="1:19" ht="14.25">
      <c r="A47" s="97" t="s">
        <v>7</v>
      </c>
      <c r="B47" s="97" t="s">
        <v>8</v>
      </c>
      <c r="C47" s="97" t="s">
        <v>9</v>
      </c>
      <c r="D47" s="97" t="s">
        <v>10</v>
      </c>
      <c r="E47" s="87" t="s">
        <v>11</v>
      </c>
      <c r="F47" s="95"/>
      <c r="G47" s="95"/>
      <c r="H47" s="95"/>
      <c r="I47" s="95"/>
      <c r="J47" s="89"/>
      <c r="K47" s="87" t="s">
        <v>12</v>
      </c>
      <c r="L47" s="95"/>
      <c r="M47" s="95"/>
      <c r="N47" s="95"/>
      <c r="O47" s="95"/>
      <c r="P47" s="89"/>
      <c r="Q47" s="97" t="s">
        <v>13</v>
      </c>
      <c r="R47" s="80" t="s">
        <v>14</v>
      </c>
      <c r="S47" s="97" t="s">
        <v>15</v>
      </c>
    </row>
    <row r="48" spans="1:19" ht="15" thickBot="1">
      <c r="A48" s="102"/>
      <c r="B48" s="102"/>
      <c r="C48" s="102"/>
      <c r="D48" s="102"/>
      <c r="E48" s="88" t="s">
        <v>16</v>
      </c>
      <c r="F48" s="96"/>
      <c r="G48" s="96"/>
      <c r="H48" s="96"/>
      <c r="I48" s="99"/>
      <c r="J48" s="47" t="s">
        <v>17</v>
      </c>
      <c r="K48" s="88" t="s">
        <v>16</v>
      </c>
      <c r="L48" s="96"/>
      <c r="M48" s="96"/>
      <c r="N48" s="96"/>
      <c r="O48" s="99"/>
      <c r="P48" s="47" t="s">
        <v>17</v>
      </c>
      <c r="Q48" s="102"/>
      <c r="R48" s="81"/>
      <c r="S48" s="102"/>
    </row>
    <row r="49" spans="1:19" ht="24">
      <c r="A49" s="34">
        <v>1</v>
      </c>
      <c r="B49" s="35" t="s">
        <v>100</v>
      </c>
      <c r="C49" s="36">
        <v>1988</v>
      </c>
      <c r="D49" s="37" t="s">
        <v>4</v>
      </c>
      <c r="E49" s="49">
        <v>9.4</v>
      </c>
      <c r="F49" s="50">
        <v>9.6</v>
      </c>
      <c r="G49" s="50">
        <v>9.5</v>
      </c>
      <c r="H49" s="50">
        <v>9.5</v>
      </c>
      <c r="I49" s="50">
        <v>9.5</v>
      </c>
      <c r="J49" s="51">
        <v>9.7</v>
      </c>
      <c r="K49" s="52">
        <v>9.5</v>
      </c>
      <c r="L49" s="50">
        <v>9.3</v>
      </c>
      <c r="M49" s="50">
        <v>9.5</v>
      </c>
      <c r="N49" s="50">
        <v>9.5</v>
      </c>
      <c r="O49" s="50">
        <v>9.5</v>
      </c>
      <c r="P49" s="51">
        <v>10.4</v>
      </c>
      <c r="Q49" s="53">
        <f aca="true" t="shared" si="6" ref="Q49:Q60">SUM(E49:P49)-MIN(E49:I49)-MIN(K49:O49)-MAX(E49:I49)-MAX(K49:O49)</f>
        <v>77.10000000000001</v>
      </c>
      <c r="R49" s="42" t="str">
        <f aca="true" t="shared" si="7" ref="R49:R60">IF(Q49&lt;51,"",IF(Q49&lt;58,"2взр.",IF(Q49&lt;60,"1взр",IF(Q49&lt;64,"КМС",IF(Q49&gt;63.9,IF(Q49="д/к","",IF(Q49="н/я","","МС")))))))</f>
        <v>МС</v>
      </c>
      <c r="S49" s="36" t="s">
        <v>19</v>
      </c>
    </row>
    <row r="50" spans="1:19" ht="24">
      <c r="A50" s="10">
        <f aca="true" t="shared" si="8" ref="A50:A60">A49+1</f>
        <v>2</v>
      </c>
      <c r="B50" s="43" t="s">
        <v>101</v>
      </c>
      <c r="C50" s="12">
        <v>1986</v>
      </c>
      <c r="D50" s="13" t="s">
        <v>4</v>
      </c>
      <c r="E50" s="14">
        <v>9.2</v>
      </c>
      <c r="F50" s="15">
        <v>9.4</v>
      </c>
      <c r="G50" s="15">
        <v>9.4</v>
      </c>
      <c r="H50" s="15">
        <v>9.4</v>
      </c>
      <c r="I50" s="15">
        <v>9.3</v>
      </c>
      <c r="J50" s="16">
        <v>9.4</v>
      </c>
      <c r="K50" s="17">
        <v>9.3</v>
      </c>
      <c r="L50" s="15">
        <v>9.3</v>
      </c>
      <c r="M50" s="15">
        <v>9.3</v>
      </c>
      <c r="N50" s="15">
        <v>9.3</v>
      </c>
      <c r="O50" s="15">
        <v>9.3</v>
      </c>
      <c r="P50" s="16">
        <v>9.4</v>
      </c>
      <c r="Q50" s="18">
        <f t="shared" si="6"/>
        <v>74.8</v>
      </c>
      <c r="R50" s="44" t="str">
        <f t="shared" si="7"/>
        <v>МС</v>
      </c>
      <c r="S50" s="12" t="s">
        <v>19</v>
      </c>
    </row>
    <row r="51" spans="1:19" ht="24">
      <c r="A51" s="10">
        <f t="shared" si="8"/>
        <v>3</v>
      </c>
      <c r="B51" s="43" t="s">
        <v>102</v>
      </c>
      <c r="C51" s="12">
        <v>1988</v>
      </c>
      <c r="D51" s="13" t="s">
        <v>4</v>
      </c>
      <c r="E51" s="14">
        <v>9</v>
      </c>
      <c r="F51" s="15">
        <v>9</v>
      </c>
      <c r="G51" s="15">
        <v>9.3</v>
      </c>
      <c r="H51" s="15">
        <v>9</v>
      </c>
      <c r="I51" s="15">
        <v>9.3</v>
      </c>
      <c r="J51" s="16">
        <v>8.5</v>
      </c>
      <c r="K51" s="17">
        <v>9.3</v>
      </c>
      <c r="L51" s="15">
        <v>9.1</v>
      </c>
      <c r="M51" s="15">
        <v>9.3</v>
      </c>
      <c r="N51" s="15">
        <v>9.2</v>
      </c>
      <c r="O51" s="15">
        <v>9.5</v>
      </c>
      <c r="P51" s="16">
        <v>10.6</v>
      </c>
      <c r="Q51" s="18">
        <f t="shared" si="6"/>
        <v>74.19999999999999</v>
      </c>
      <c r="R51" s="44" t="str">
        <f t="shared" si="7"/>
        <v>МС</v>
      </c>
      <c r="S51" s="12" t="s">
        <v>19</v>
      </c>
    </row>
    <row r="52" spans="1:19" ht="14.25">
      <c r="A52" s="10">
        <f t="shared" si="8"/>
        <v>4</v>
      </c>
      <c r="B52" s="43" t="s">
        <v>103</v>
      </c>
      <c r="C52" s="12">
        <v>1990</v>
      </c>
      <c r="D52" s="13" t="s">
        <v>104</v>
      </c>
      <c r="E52" s="14">
        <v>9.3</v>
      </c>
      <c r="F52" s="15">
        <v>9.4</v>
      </c>
      <c r="G52" s="15">
        <v>9.3</v>
      </c>
      <c r="H52" s="15">
        <v>9.4</v>
      </c>
      <c r="I52" s="15">
        <v>9.3</v>
      </c>
      <c r="J52" s="16">
        <v>8.9</v>
      </c>
      <c r="K52" s="17">
        <v>9.3</v>
      </c>
      <c r="L52" s="15">
        <v>9.3</v>
      </c>
      <c r="M52" s="15">
        <v>9.3</v>
      </c>
      <c r="N52" s="15">
        <v>9.3</v>
      </c>
      <c r="O52" s="15">
        <v>9.1</v>
      </c>
      <c r="P52" s="16">
        <v>8.8</v>
      </c>
      <c r="Q52" s="18">
        <f t="shared" si="6"/>
        <v>73.6</v>
      </c>
      <c r="R52" s="44" t="str">
        <f t="shared" si="7"/>
        <v>МС</v>
      </c>
      <c r="S52" s="12" t="s">
        <v>19</v>
      </c>
    </row>
    <row r="53" spans="1:19" ht="24">
      <c r="A53" s="10">
        <f t="shared" si="8"/>
        <v>5</v>
      </c>
      <c r="B53" s="43" t="s">
        <v>83</v>
      </c>
      <c r="C53" s="12">
        <v>1993</v>
      </c>
      <c r="D53" s="13" t="s">
        <v>4</v>
      </c>
      <c r="E53" s="14">
        <v>9.2</v>
      </c>
      <c r="F53" s="15">
        <v>9.3</v>
      </c>
      <c r="G53" s="15">
        <v>9.3</v>
      </c>
      <c r="H53" s="15">
        <v>9.2</v>
      </c>
      <c r="I53" s="15">
        <v>9.2</v>
      </c>
      <c r="J53" s="16">
        <v>6.4</v>
      </c>
      <c r="K53" s="17">
        <v>9.1</v>
      </c>
      <c r="L53" s="15">
        <v>9.2</v>
      </c>
      <c r="M53" s="15">
        <v>9.2</v>
      </c>
      <c r="N53" s="15">
        <v>9.2</v>
      </c>
      <c r="O53" s="15">
        <v>9</v>
      </c>
      <c r="P53" s="16">
        <v>5.8</v>
      </c>
      <c r="Q53" s="18">
        <f t="shared" si="6"/>
        <v>67.4</v>
      </c>
      <c r="R53" s="44" t="str">
        <f t="shared" si="7"/>
        <v>МС</v>
      </c>
      <c r="S53" s="12" t="s">
        <v>19</v>
      </c>
    </row>
    <row r="54" spans="1:19" ht="24">
      <c r="A54" s="10">
        <f t="shared" si="8"/>
        <v>6</v>
      </c>
      <c r="B54" s="43" t="s">
        <v>105</v>
      </c>
      <c r="C54" s="12">
        <v>1989</v>
      </c>
      <c r="D54" s="13" t="s">
        <v>4</v>
      </c>
      <c r="E54" s="14">
        <v>8.9</v>
      </c>
      <c r="F54" s="15">
        <v>9</v>
      </c>
      <c r="G54" s="15">
        <v>9.1</v>
      </c>
      <c r="H54" s="15">
        <v>9</v>
      </c>
      <c r="I54" s="15">
        <v>9.2</v>
      </c>
      <c r="J54" s="16">
        <v>9.4</v>
      </c>
      <c r="K54" s="17">
        <v>8.2</v>
      </c>
      <c r="L54" s="15">
        <v>8.1</v>
      </c>
      <c r="M54" s="15">
        <v>8.1</v>
      </c>
      <c r="N54" s="15">
        <v>8.3</v>
      </c>
      <c r="O54" s="15">
        <v>8.5</v>
      </c>
      <c r="P54" s="16">
        <v>5.3</v>
      </c>
      <c r="Q54" s="18">
        <f t="shared" si="6"/>
        <v>66.39999999999998</v>
      </c>
      <c r="R54" s="44" t="str">
        <f t="shared" si="7"/>
        <v>МС</v>
      </c>
      <c r="S54" s="12" t="s">
        <v>19</v>
      </c>
    </row>
    <row r="55" spans="1:19" ht="24">
      <c r="A55" s="10">
        <f t="shared" si="8"/>
        <v>7</v>
      </c>
      <c r="B55" s="43" t="s">
        <v>106</v>
      </c>
      <c r="C55" s="12">
        <v>1988</v>
      </c>
      <c r="D55" s="13" t="s">
        <v>4</v>
      </c>
      <c r="E55" s="14">
        <v>8.8</v>
      </c>
      <c r="F55" s="15">
        <v>9.2</v>
      </c>
      <c r="G55" s="15">
        <v>9.1</v>
      </c>
      <c r="H55" s="15">
        <v>9.1</v>
      </c>
      <c r="I55" s="15">
        <v>9.2</v>
      </c>
      <c r="J55" s="16">
        <v>4.4</v>
      </c>
      <c r="K55" s="17">
        <v>8.7</v>
      </c>
      <c r="L55" s="15">
        <v>9.2</v>
      </c>
      <c r="M55" s="15">
        <v>9.1</v>
      </c>
      <c r="N55" s="15">
        <v>9.1</v>
      </c>
      <c r="O55" s="15">
        <v>9</v>
      </c>
      <c r="P55" s="16">
        <v>5.1</v>
      </c>
      <c r="Q55" s="18">
        <f t="shared" si="6"/>
        <v>64.09999999999998</v>
      </c>
      <c r="R55" s="44" t="str">
        <f t="shared" si="7"/>
        <v>МС</v>
      </c>
      <c r="S55" s="12" t="s">
        <v>19</v>
      </c>
    </row>
    <row r="56" spans="1:19" ht="24">
      <c r="A56" s="10">
        <f t="shared" si="8"/>
        <v>8</v>
      </c>
      <c r="B56" s="43" t="s">
        <v>84</v>
      </c>
      <c r="C56" s="12">
        <v>1991</v>
      </c>
      <c r="D56" s="13" t="s">
        <v>4</v>
      </c>
      <c r="E56" s="14">
        <v>9.1</v>
      </c>
      <c r="F56" s="15">
        <v>8.9</v>
      </c>
      <c r="G56" s="15">
        <v>9</v>
      </c>
      <c r="H56" s="15">
        <v>9</v>
      </c>
      <c r="I56" s="15">
        <v>9</v>
      </c>
      <c r="J56" s="16">
        <v>4.2</v>
      </c>
      <c r="K56" s="17">
        <v>9</v>
      </c>
      <c r="L56" s="15">
        <v>8.8</v>
      </c>
      <c r="M56" s="15">
        <v>9</v>
      </c>
      <c r="N56" s="15">
        <v>8.9</v>
      </c>
      <c r="O56" s="15">
        <v>9</v>
      </c>
      <c r="P56" s="16">
        <v>3.9</v>
      </c>
      <c r="Q56" s="18">
        <f t="shared" si="6"/>
        <v>62.000000000000014</v>
      </c>
      <c r="R56" s="44" t="str">
        <f t="shared" si="7"/>
        <v>КМС</v>
      </c>
      <c r="S56" s="12" t="s">
        <v>19</v>
      </c>
    </row>
    <row r="57" spans="1:19" ht="24">
      <c r="A57" s="10">
        <f t="shared" si="8"/>
        <v>9</v>
      </c>
      <c r="B57" s="43" t="s">
        <v>85</v>
      </c>
      <c r="C57" s="12">
        <v>1993</v>
      </c>
      <c r="D57" s="13" t="s">
        <v>4</v>
      </c>
      <c r="E57" s="14">
        <v>8.7</v>
      </c>
      <c r="F57" s="15">
        <v>8.7</v>
      </c>
      <c r="G57" s="15">
        <v>8.7</v>
      </c>
      <c r="H57" s="15">
        <v>8.7</v>
      </c>
      <c r="I57" s="15">
        <v>9</v>
      </c>
      <c r="J57" s="16">
        <v>4.4</v>
      </c>
      <c r="K57" s="17">
        <v>8.6</v>
      </c>
      <c r="L57" s="15">
        <v>8.6</v>
      </c>
      <c r="M57" s="15">
        <v>8.8</v>
      </c>
      <c r="N57" s="15">
        <v>8.9</v>
      </c>
      <c r="O57" s="15">
        <v>9</v>
      </c>
      <c r="P57" s="16">
        <v>5.1</v>
      </c>
      <c r="Q57" s="18">
        <f t="shared" si="6"/>
        <v>61.89999999999999</v>
      </c>
      <c r="R57" s="44" t="str">
        <f t="shared" si="7"/>
        <v>КМС</v>
      </c>
      <c r="S57" s="12" t="s">
        <v>19</v>
      </c>
    </row>
    <row r="58" spans="1:19" ht="24">
      <c r="A58" s="10">
        <f t="shared" si="8"/>
        <v>10</v>
      </c>
      <c r="B58" s="43" t="s">
        <v>86</v>
      </c>
      <c r="C58" s="12">
        <v>1991</v>
      </c>
      <c r="D58" s="13" t="s">
        <v>4</v>
      </c>
      <c r="E58" s="14">
        <v>7.9</v>
      </c>
      <c r="F58" s="15">
        <v>8.1</v>
      </c>
      <c r="G58" s="15">
        <v>7.8</v>
      </c>
      <c r="H58" s="15">
        <v>8.2</v>
      </c>
      <c r="I58" s="15">
        <v>8.2</v>
      </c>
      <c r="J58" s="16">
        <v>2</v>
      </c>
      <c r="K58" s="17">
        <v>8.9</v>
      </c>
      <c r="L58" s="15">
        <v>9</v>
      </c>
      <c r="M58" s="15">
        <v>9</v>
      </c>
      <c r="N58" s="15">
        <v>9</v>
      </c>
      <c r="O58" s="15">
        <v>9</v>
      </c>
      <c r="P58" s="16">
        <v>4.7</v>
      </c>
      <c r="Q58" s="18">
        <f t="shared" si="6"/>
        <v>57.89999999999999</v>
      </c>
      <c r="R58" s="44" t="str">
        <f t="shared" si="7"/>
        <v>2взр.</v>
      </c>
      <c r="S58" s="12" t="s">
        <v>19</v>
      </c>
    </row>
    <row r="59" spans="1:19" ht="24">
      <c r="A59" s="10">
        <f t="shared" si="8"/>
        <v>11</v>
      </c>
      <c r="B59" s="43" t="s">
        <v>87</v>
      </c>
      <c r="C59" s="12">
        <v>1993</v>
      </c>
      <c r="D59" s="13" t="s">
        <v>29</v>
      </c>
      <c r="E59" s="14">
        <v>7.2</v>
      </c>
      <c r="F59" s="15">
        <v>7.1</v>
      </c>
      <c r="G59" s="15">
        <v>7.2</v>
      </c>
      <c r="H59" s="15">
        <v>7</v>
      </c>
      <c r="I59" s="15">
        <v>7</v>
      </c>
      <c r="J59" s="16">
        <v>1.4</v>
      </c>
      <c r="K59" s="17">
        <v>6.3</v>
      </c>
      <c r="L59" s="17">
        <v>6.2</v>
      </c>
      <c r="M59" s="15">
        <v>5.7</v>
      </c>
      <c r="N59" s="15">
        <v>5.9</v>
      </c>
      <c r="O59" s="15">
        <v>6.3</v>
      </c>
      <c r="P59" s="16">
        <v>2.6</v>
      </c>
      <c r="Q59" s="18">
        <f t="shared" si="6"/>
        <v>43.69999999999999</v>
      </c>
      <c r="R59" s="44">
        <f t="shared" si="7"/>
      </c>
      <c r="S59" s="12" t="s">
        <v>30</v>
      </c>
    </row>
    <row r="60" spans="1:19" ht="24.75" thickBot="1">
      <c r="A60" s="23">
        <f t="shared" si="8"/>
        <v>12</v>
      </c>
      <c r="B60" s="45" t="s">
        <v>88</v>
      </c>
      <c r="C60" s="25">
        <v>1992</v>
      </c>
      <c r="D60" s="26" t="s">
        <v>26</v>
      </c>
      <c r="E60" s="27">
        <v>4.4</v>
      </c>
      <c r="F60" s="28">
        <v>4.8</v>
      </c>
      <c r="G60" s="28">
        <v>4.7</v>
      </c>
      <c r="H60" s="28">
        <v>4.3</v>
      </c>
      <c r="I60" s="28">
        <v>4</v>
      </c>
      <c r="J60" s="29">
        <v>1.1</v>
      </c>
      <c r="K60" s="30">
        <v>5.3</v>
      </c>
      <c r="L60" s="28">
        <v>5.4</v>
      </c>
      <c r="M60" s="28">
        <v>5.2</v>
      </c>
      <c r="N60" s="28">
        <v>5.2</v>
      </c>
      <c r="O60" s="28">
        <v>5.5</v>
      </c>
      <c r="P60" s="29">
        <v>2.1</v>
      </c>
      <c r="Q60" s="31">
        <f t="shared" si="6"/>
        <v>32.50000000000001</v>
      </c>
      <c r="R60" s="46">
        <f t="shared" si="7"/>
      </c>
      <c r="S60" s="25" t="s">
        <v>27</v>
      </c>
    </row>
    <row r="62" spans="1:19" ht="14.25">
      <c r="A62" s="82" t="s">
        <v>89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3"/>
      <c r="O62" s="84"/>
      <c r="P62" s="84"/>
      <c r="Q62" s="84"/>
      <c r="R62" s="84"/>
      <c r="S62" s="84"/>
    </row>
    <row r="64" spans="1:19" ht="14.25">
      <c r="A64" s="82" t="s">
        <v>58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3"/>
      <c r="O64" s="84"/>
      <c r="P64" s="84"/>
      <c r="Q64" s="84"/>
      <c r="R64" s="84"/>
      <c r="S64" s="84"/>
    </row>
    <row r="65" ht="15" thickBot="1"/>
    <row r="66" spans="1:19" ht="14.25">
      <c r="A66" s="85" t="s">
        <v>7</v>
      </c>
      <c r="B66" s="87" t="s">
        <v>8</v>
      </c>
      <c r="C66" s="85" t="s">
        <v>9</v>
      </c>
      <c r="D66" s="89" t="s">
        <v>10</v>
      </c>
      <c r="E66" s="94" t="s">
        <v>11</v>
      </c>
      <c r="F66" s="92"/>
      <c r="G66" s="92"/>
      <c r="H66" s="92"/>
      <c r="I66" s="92"/>
      <c r="J66" s="93"/>
      <c r="K66" s="94" t="s">
        <v>12</v>
      </c>
      <c r="L66" s="92"/>
      <c r="M66" s="92"/>
      <c r="N66" s="92"/>
      <c r="O66" s="92"/>
      <c r="P66" s="93"/>
      <c r="Q66" s="85" t="s">
        <v>13</v>
      </c>
      <c r="R66" s="85" t="s">
        <v>14</v>
      </c>
      <c r="S66" s="97" t="s">
        <v>15</v>
      </c>
    </row>
    <row r="67" spans="1:19" ht="15" thickBot="1">
      <c r="A67" s="103"/>
      <c r="B67" s="104"/>
      <c r="C67" s="103"/>
      <c r="D67" s="105"/>
      <c r="E67" s="110" t="s">
        <v>16</v>
      </c>
      <c r="F67" s="109"/>
      <c r="G67" s="109"/>
      <c r="H67" s="109"/>
      <c r="I67" s="109"/>
      <c r="J67" s="9" t="s">
        <v>17</v>
      </c>
      <c r="K67" s="110" t="s">
        <v>16</v>
      </c>
      <c r="L67" s="109"/>
      <c r="M67" s="109"/>
      <c r="N67" s="109"/>
      <c r="O67" s="109"/>
      <c r="P67" s="9" t="s">
        <v>17</v>
      </c>
      <c r="Q67" s="103"/>
      <c r="R67" s="103"/>
      <c r="S67" s="107"/>
    </row>
    <row r="68" spans="1:19" ht="24">
      <c r="A68" s="56">
        <v>1</v>
      </c>
      <c r="B68" s="65" t="s">
        <v>92</v>
      </c>
      <c r="C68" s="66">
        <v>1994</v>
      </c>
      <c r="D68" s="67" t="s">
        <v>4</v>
      </c>
      <c r="E68" s="38">
        <v>9.1</v>
      </c>
      <c r="F68" s="39">
        <v>9.1</v>
      </c>
      <c r="G68" s="39">
        <v>9.2</v>
      </c>
      <c r="H68" s="39">
        <v>9.2</v>
      </c>
      <c r="I68" s="39">
        <v>9.3</v>
      </c>
      <c r="J68" s="40">
        <v>4.4</v>
      </c>
      <c r="K68" s="41">
        <v>9.1</v>
      </c>
      <c r="L68" s="39">
        <v>9.1</v>
      </c>
      <c r="M68" s="39">
        <v>9.1</v>
      </c>
      <c r="N68" s="39">
        <v>9.4</v>
      </c>
      <c r="O68" s="39">
        <v>9.2</v>
      </c>
      <c r="P68" s="40">
        <v>4.7</v>
      </c>
      <c r="Q68" s="18">
        <f>SUM(E68:P68)-MIN(E68:I68)-MIN(K68:O68)-MAX(E68:I68)-MAX(K68:O68)</f>
        <v>64</v>
      </c>
      <c r="R68" s="73" t="str">
        <f>IF(Q68&lt;51,"",IF(Q68&lt;57,"2взр.",IF(Q68&lt;59,"1взр",IF(Q68&lt;62,"КМС",IF(Q68&gt;61.9,IF(Q68="д/к","",IF(Q68="н/я","","МС")))))))</f>
        <v>МС</v>
      </c>
      <c r="S68" s="20" t="s">
        <v>19</v>
      </c>
    </row>
    <row r="69" spans="1:19" ht="24">
      <c r="A69" s="10">
        <f>A68+1</f>
        <v>2</v>
      </c>
      <c r="B69" s="11" t="s">
        <v>60</v>
      </c>
      <c r="C69" s="12">
        <v>1995</v>
      </c>
      <c r="D69" s="12" t="s">
        <v>4</v>
      </c>
      <c r="E69" s="14">
        <v>8.6</v>
      </c>
      <c r="F69" s="15">
        <v>8.7</v>
      </c>
      <c r="G69" s="15">
        <v>8.8</v>
      </c>
      <c r="H69" s="15">
        <v>8.7</v>
      </c>
      <c r="I69" s="15">
        <v>8.7</v>
      </c>
      <c r="J69" s="16">
        <v>3.3</v>
      </c>
      <c r="K69" s="74">
        <v>8.4</v>
      </c>
      <c r="L69" s="15">
        <v>8.5</v>
      </c>
      <c r="M69" s="15">
        <v>8.7</v>
      </c>
      <c r="N69" s="15">
        <v>8.7</v>
      </c>
      <c r="O69" s="14">
        <v>8.7</v>
      </c>
      <c r="P69" s="16">
        <v>3.2</v>
      </c>
      <c r="Q69" s="18">
        <f>SUM(E69:P69)-MIN(E69:I69)-MIN(K69:O69)-MAX(E69:I69)-MAX(K69:O69)</f>
        <v>58.5</v>
      </c>
      <c r="R69" s="19" t="str">
        <f>IF(Q69&lt;51,"",IF(Q69&lt;57,"2взр.",IF(Q69&lt;59,"1взр",IF(Q69&lt;62,"КМС",IF(Q69&gt;61.9,IF(Q69="д/к","",IF(Q69="н/я","","МС")))))))</f>
        <v>1взр</v>
      </c>
      <c r="S69" s="22" t="s">
        <v>19</v>
      </c>
    </row>
    <row r="70" spans="1:19" ht="24.75" thickBot="1">
      <c r="A70" s="23">
        <f>A69+1</f>
        <v>3</v>
      </c>
      <c r="B70" s="24" t="s">
        <v>61</v>
      </c>
      <c r="C70" s="25">
        <v>1995</v>
      </c>
      <c r="D70" s="26" t="s">
        <v>4</v>
      </c>
      <c r="E70" s="27">
        <v>8.5</v>
      </c>
      <c r="F70" s="28">
        <v>8.7</v>
      </c>
      <c r="G70" s="28">
        <v>8.5</v>
      </c>
      <c r="H70" s="28">
        <v>8.4</v>
      </c>
      <c r="I70" s="28">
        <v>8.6</v>
      </c>
      <c r="J70" s="29">
        <v>2.6</v>
      </c>
      <c r="K70" s="75">
        <v>8.5</v>
      </c>
      <c r="L70" s="28">
        <v>8.5</v>
      </c>
      <c r="M70" s="28">
        <v>8.5</v>
      </c>
      <c r="N70" s="28">
        <v>8.5</v>
      </c>
      <c r="O70" s="27">
        <v>8.8</v>
      </c>
      <c r="P70" s="29">
        <v>2.9</v>
      </c>
      <c r="Q70" s="31">
        <f>SUM(E70:P70)-MIN(E70:I70)-MIN(K70:O70)-MAX(E70:I70)-MAX(K70:O70)</f>
        <v>56.60000000000001</v>
      </c>
      <c r="R70" s="32" t="str">
        <f>IF(Q70&lt;51,"",IF(Q70&lt;57,"2взр.",IF(Q70&lt;59,"1взр",IF(Q70&lt;62,"КМС",IF(Q70&gt;61.9,IF(Q70="д/к","",IF(Q70="н/я","","МС")))))))</f>
        <v>2взр.</v>
      </c>
      <c r="S70" s="63" t="s">
        <v>19</v>
      </c>
    </row>
    <row r="72" spans="1:19" ht="14.25">
      <c r="A72" s="82" t="s">
        <v>64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</row>
    <row r="73" spans="1:19" ht="15" thickBo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</row>
    <row r="74" spans="1:19" ht="14.25">
      <c r="A74" s="97" t="s">
        <v>7</v>
      </c>
      <c r="B74" s="97" t="s">
        <v>8</v>
      </c>
      <c r="C74" s="97" t="s">
        <v>9</v>
      </c>
      <c r="D74" s="97" t="s">
        <v>10</v>
      </c>
      <c r="E74" s="87" t="s">
        <v>11</v>
      </c>
      <c r="F74" s="95"/>
      <c r="G74" s="95"/>
      <c r="H74" s="95"/>
      <c r="I74" s="95"/>
      <c r="J74" s="89"/>
      <c r="K74" s="87" t="s">
        <v>12</v>
      </c>
      <c r="L74" s="95"/>
      <c r="M74" s="95"/>
      <c r="N74" s="95"/>
      <c r="O74" s="95"/>
      <c r="P74" s="89"/>
      <c r="Q74" s="97" t="s">
        <v>13</v>
      </c>
      <c r="R74" s="97" t="s">
        <v>14</v>
      </c>
      <c r="S74" s="97" t="s">
        <v>15</v>
      </c>
    </row>
    <row r="75" spans="1:19" ht="15" thickBot="1">
      <c r="A75" s="111"/>
      <c r="B75" s="111"/>
      <c r="C75" s="111"/>
      <c r="D75" s="111"/>
      <c r="E75" s="104" t="s">
        <v>16</v>
      </c>
      <c r="F75" s="106"/>
      <c r="G75" s="106"/>
      <c r="H75" s="106"/>
      <c r="I75" s="108"/>
      <c r="J75" s="9" t="s">
        <v>17</v>
      </c>
      <c r="K75" s="104" t="s">
        <v>16</v>
      </c>
      <c r="L75" s="106"/>
      <c r="M75" s="106"/>
      <c r="N75" s="106"/>
      <c r="O75" s="108"/>
      <c r="P75" s="9" t="s">
        <v>17</v>
      </c>
      <c r="Q75" s="111"/>
      <c r="R75" s="111"/>
      <c r="S75" s="111"/>
    </row>
    <row r="76" spans="1:19" ht="24">
      <c r="A76" s="34">
        <v>1</v>
      </c>
      <c r="B76" s="35" t="s">
        <v>93</v>
      </c>
      <c r="C76" s="36">
        <v>1994</v>
      </c>
      <c r="D76" s="37" t="s">
        <v>4</v>
      </c>
      <c r="E76" s="49">
        <v>9.3</v>
      </c>
      <c r="F76" s="50">
        <v>9.4</v>
      </c>
      <c r="G76" s="50">
        <v>9.5</v>
      </c>
      <c r="H76" s="50">
        <v>9.5</v>
      </c>
      <c r="I76" s="50">
        <v>9.6</v>
      </c>
      <c r="J76" s="51">
        <v>6.7</v>
      </c>
      <c r="K76" s="52">
        <v>9.3</v>
      </c>
      <c r="L76" s="50">
        <v>9.2</v>
      </c>
      <c r="M76" s="50">
        <v>9.5</v>
      </c>
      <c r="N76" s="50">
        <v>9.3</v>
      </c>
      <c r="O76" s="50">
        <v>9.2</v>
      </c>
      <c r="P76" s="51">
        <v>6.3</v>
      </c>
      <c r="Q76" s="53">
        <f aca="true" t="shared" si="9" ref="Q76:Q81">SUM(E76:P76)-MIN(E76:I76)-MIN(K76:O76)-MAX(E76:I76)-MAX(K76:O76)</f>
        <v>69.20000000000002</v>
      </c>
      <c r="R76" s="42" t="str">
        <f aca="true" t="shared" si="10" ref="R76:R81">IF(Q76&lt;51,"",IF(Q76&lt;58,"2взр.",IF(Q76&lt;60,"1взр",IF(Q76&lt;64,"КМС",IF(Q76&gt;63.9,IF(Q76="д/к","",IF(Q76="н/я","","МС")))))))</f>
        <v>МС</v>
      </c>
      <c r="S76" s="36" t="s">
        <v>19</v>
      </c>
    </row>
    <row r="77" spans="1:19" ht="24">
      <c r="A77" s="10">
        <f>A76+1</f>
        <v>2</v>
      </c>
      <c r="B77" s="43" t="s">
        <v>65</v>
      </c>
      <c r="C77" s="12">
        <v>1995</v>
      </c>
      <c r="D77" s="13" t="s">
        <v>4</v>
      </c>
      <c r="E77" s="14">
        <v>9.1</v>
      </c>
      <c r="F77" s="15">
        <v>9.2</v>
      </c>
      <c r="G77" s="15">
        <v>9</v>
      </c>
      <c r="H77" s="15">
        <v>9.2</v>
      </c>
      <c r="I77" s="15">
        <v>9.2</v>
      </c>
      <c r="J77" s="16">
        <v>4</v>
      </c>
      <c r="K77" s="17">
        <v>9</v>
      </c>
      <c r="L77" s="15">
        <v>8.9</v>
      </c>
      <c r="M77" s="15">
        <v>9</v>
      </c>
      <c r="N77" s="15">
        <v>8.9</v>
      </c>
      <c r="O77" s="15">
        <v>9</v>
      </c>
      <c r="P77" s="16">
        <v>4.8</v>
      </c>
      <c r="Q77" s="18">
        <f t="shared" si="9"/>
        <v>63.2</v>
      </c>
      <c r="R77" s="44" t="str">
        <f t="shared" si="10"/>
        <v>КМС</v>
      </c>
      <c r="S77" s="12" t="s">
        <v>19</v>
      </c>
    </row>
    <row r="78" spans="1:19" ht="24">
      <c r="A78" s="10">
        <f>A77+1</f>
        <v>3</v>
      </c>
      <c r="B78" s="43" t="s">
        <v>67</v>
      </c>
      <c r="C78" s="12">
        <v>1995</v>
      </c>
      <c r="D78" s="13" t="s">
        <v>4</v>
      </c>
      <c r="E78" s="14">
        <v>8.9</v>
      </c>
      <c r="F78" s="15">
        <v>9</v>
      </c>
      <c r="G78" s="15">
        <v>8.9</v>
      </c>
      <c r="H78" s="15">
        <v>9</v>
      </c>
      <c r="I78" s="15">
        <v>9</v>
      </c>
      <c r="J78" s="16">
        <v>4</v>
      </c>
      <c r="K78" s="17">
        <v>8.5</v>
      </c>
      <c r="L78" s="15">
        <v>8.8</v>
      </c>
      <c r="M78" s="15">
        <v>9</v>
      </c>
      <c r="N78" s="15">
        <v>8.6</v>
      </c>
      <c r="O78" s="15">
        <v>8.7</v>
      </c>
      <c r="P78" s="16">
        <v>4.5</v>
      </c>
      <c r="Q78" s="18">
        <f t="shared" si="9"/>
        <v>61.499999999999986</v>
      </c>
      <c r="R78" s="44" t="str">
        <f t="shared" si="10"/>
        <v>КМС</v>
      </c>
      <c r="S78" s="12" t="s">
        <v>19</v>
      </c>
    </row>
    <row r="79" spans="1:19" ht="24">
      <c r="A79" s="10">
        <f>A78+1</f>
        <v>4</v>
      </c>
      <c r="B79" s="43" t="s">
        <v>66</v>
      </c>
      <c r="C79" s="12">
        <v>1994</v>
      </c>
      <c r="D79" s="13" t="s">
        <v>4</v>
      </c>
      <c r="E79" s="14">
        <v>8.7</v>
      </c>
      <c r="F79" s="15">
        <v>8.6</v>
      </c>
      <c r="G79" s="15">
        <v>8.5</v>
      </c>
      <c r="H79" s="15">
        <v>8.6</v>
      </c>
      <c r="I79" s="15">
        <v>8.9</v>
      </c>
      <c r="J79" s="16">
        <v>2.5</v>
      </c>
      <c r="K79" s="17">
        <v>8.7</v>
      </c>
      <c r="L79" s="15">
        <v>8.7</v>
      </c>
      <c r="M79" s="15">
        <v>8.8</v>
      </c>
      <c r="N79" s="15">
        <v>8.7</v>
      </c>
      <c r="O79" s="15">
        <v>8.8</v>
      </c>
      <c r="P79" s="16">
        <v>4.5</v>
      </c>
      <c r="Q79" s="18">
        <f t="shared" si="9"/>
        <v>59.099999999999994</v>
      </c>
      <c r="R79" s="44" t="str">
        <f t="shared" si="10"/>
        <v>1взр</v>
      </c>
      <c r="S79" s="12" t="s">
        <v>19</v>
      </c>
    </row>
    <row r="80" spans="1:19" ht="24">
      <c r="A80" s="10">
        <f>A79+1</f>
        <v>5</v>
      </c>
      <c r="B80" s="43" t="s">
        <v>69</v>
      </c>
      <c r="C80" s="12">
        <v>1995</v>
      </c>
      <c r="D80" s="13" t="s">
        <v>4</v>
      </c>
      <c r="E80" s="14">
        <v>8.8</v>
      </c>
      <c r="F80" s="15">
        <v>8.9</v>
      </c>
      <c r="G80" s="15">
        <v>8.9</v>
      </c>
      <c r="H80" s="15">
        <v>8.9</v>
      </c>
      <c r="I80" s="15">
        <v>8.9</v>
      </c>
      <c r="J80" s="16">
        <v>3.9</v>
      </c>
      <c r="K80" s="17">
        <v>7.6</v>
      </c>
      <c r="L80" s="15">
        <v>7.8</v>
      </c>
      <c r="M80" s="15">
        <v>7.8</v>
      </c>
      <c r="N80" s="15">
        <v>7.9</v>
      </c>
      <c r="O80" s="15">
        <v>7.8</v>
      </c>
      <c r="P80" s="16">
        <v>4.1</v>
      </c>
      <c r="Q80" s="18">
        <f t="shared" si="9"/>
        <v>58.1</v>
      </c>
      <c r="R80" s="44" t="str">
        <f t="shared" si="10"/>
        <v>1взр</v>
      </c>
      <c r="S80" s="12" t="s">
        <v>19</v>
      </c>
    </row>
    <row r="81" spans="1:19" ht="24.75" thickBot="1">
      <c r="A81" s="23">
        <f>A80+1</f>
        <v>6</v>
      </c>
      <c r="B81" s="45" t="s">
        <v>70</v>
      </c>
      <c r="C81" s="25">
        <v>1994</v>
      </c>
      <c r="D81" s="26" t="s">
        <v>21</v>
      </c>
      <c r="E81" s="27">
        <v>8.4</v>
      </c>
      <c r="F81" s="28">
        <v>8.8</v>
      </c>
      <c r="G81" s="28">
        <v>8.6</v>
      </c>
      <c r="H81" s="28">
        <v>8.8</v>
      </c>
      <c r="I81" s="28">
        <v>8.7</v>
      </c>
      <c r="J81" s="29">
        <v>2.8</v>
      </c>
      <c r="K81" s="30">
        <v>8.4</v>
      </c>
      <c r="L81" s="28">
        <v>8.7</v>
      </c>
      <c r="M81" s="28">
        <v>8.4</v>
      </c>
      <c r="N81" s="28">
        <v>8.7</v>
      </c>
      <c r="O81" s="28">
        <v>8.7</v>
      </c>
      <c r="P81" s="29">
        <v>3.2</v>
      </c>
      <c r="Q81" s="31">
        <f t="shared" si="9"/>
        <v>57.900000000000006</v>
      </c>
      <c r="R81" s="46" t="str">
        <f t="shared" si="10"/>
        <v>2взр.</v>
      </c>
      <c r="S81" s="25" t="s">
        <v>22</v>
      </c>
    </row>
    <row r="83" spans="1:19" ht="14.25">
      <c r="A83" s="82" t="s">
        <v>95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3"/>
      <c r="O83" s="84"/>
      <c r="P83" s="84"/>
      <c r="Q83" s="84"/>
      <c r="R83" s="84"/>
      <c r="S83" s="84"/>
    </row>
    <row r="84" spans="1:19" ht="15" thickBo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3"/>
      <c r="O84" s="77"/>
      <c r="P84" s="77"/>
      <c r="Q84" s="77"/>
      <c r="R84" s="77"/>
      <c r="S84" s="77"/>
    </row>
    <row r="85" spans="1:19" ht="14.25">
      <c r="A85" s="85" t="s">
        <v>7</v>
      </c>
      <c r="B85" s="87" t="s">
        <v>8</v>
      </c>
      <c r="C85" s="85" t="s">
        <v>9</v>
      </c>
      <c r="D85" s="89" t="s">
        <v>10</v>
      </c>
      <c r="E85" s="91" t="s">
        <v>11</v>
      </c>
      <c r="F85" s="92"/>
      <c r="G85" s="92"/>
      <c r="H85" s="92"/>
      <c r="I85" s="92"/>
      <c r="J85" s="93"/>
      <c r="K85" s="94" t="s">
        <v>12</v>
      </c>
      <c r="L85" s="92"/>
      <c r="M85" s="92"/>
      <c r="N85" s="92"/>
      <c r="O85" s="92"/>
      <c r="P85" s="93"/>
      <c r="Q85" s="95" t="s">
        <v>13</v>
      </c>
      <c r="R85" s="87" t="s">
        <v>14</v>
      </c>
      <c r="S85" s="97" t="s">
        <v>15</v>
      </c>
    </row>
    <row r="86" spans="1:19" ht="15" thickBot="1">
      <c r="A86" s="103"/>
      <c r="B86" s="104"/>
      <c r="C86" s="103"/>
      <c r="D86" s="105"/>
      <c r="E86" s="108" t="s">
        <v>16</v>
      </c>
      <c r="F86" s="109"/>
      <c r="G86" s="109"/>
      <c r="H86" s="109"/>
      <c r="I86" s="109"/>
      <c r="J86" s="9" t="s">
        <v>17</v>
      </c>
      <c r="K86" s="110" t="s">
        <v>16</v>
      </c>
      <c r="L86" s="109"/>
      <c r="M86" s="109"/>
      <c r="N86" s="109"/>
      <c r="O86" s="109"/>
      <c r="P86" s="9" t="s">
        <v>17</v>
      </c>
      <c r="Q86" s="106"/>
      <c r="R86" s="104"/>
      <c r="S86" s="107"/>
    </row>
    <row r="87" spans="1:19" ht="24">
      <c r="A87" s="56">
        <v>1</v>
      </c>
      <c r="B87" s="65" t="s">
        <v>96</v>
      </c>
      <c r="C87" s="66">
        <v>1989</v>
      </c>
      <c r="D87" s="67" t="s">
        <v>4</v>
      </c>
      <c r="E87" s="38">
        <v>9.3</v>
      </c>
      <c r="F87" s="39">
        <v>9.4</v>
      </c>
      <c r="G87" s="39">
        <v>9.4</v>
      </c>
      <c r="H87" s="39">
        <v>9.5</v>
      </c>
      <c r="I87" s="39">
        <v>9.4</v>
      </c>
      <c r="J87" s="40">
        <v>6.5</v>
      </c>
      <c r="K87" s="41">
        <v>9.4</v>
      </c>
      <c r="L87" s="39">
        <v>9.6</v>
      </c>
      <c r="M87" s="39">
        <v>9.6</v>
      </c>
      <c r="N87" s="39">
        <v>9.5</v>
      </c>
      <c r="O87" s="39">
        <v>9.5</v>
      </c>
      <c r="P87" s="40">
        <v>6.3</v>
      </c>
      <c r="Q87" s="18">
        <f aca="true" t="shared" si="11" ref="Q87:Q92">SUM(E87:P87)-MIN(E87:I87)-MIN(K87:O87)-MAX(E87:I87)-MAX(K87:O87)</f>
        <v>69.6</v>
      </c>
      <c r="R87" s="73" t="str">
        <f aca="true" t="shared" si="12" ref="R87:R92">IF(Q87&lt;51,"",IF(Q87&lt;57,"2взр.",IF(Q87&lt;59,"1взр",IF(Q87&lt;62,"КМС",IF(Q87&gt;61.9,IF(Q87="д/к","",IF(Q87="н/я","","МС")))))))</f>
        <v>МС</v>
      </c>
      <c r="S87" s="68" t="s">
        <v>19</v>
      </c>
    </row>
    <row r="88" spans="1:19" ht="24">
      <c r="A88" s="10">
        <f>A87+1</f>
        <v>2</v>
      </c>
      <c r="B88" s="11" t="s">
        <v>90</v>
      </c>
      <c r="C88" s="12">
        <v>1991</v>
      </c>
      <c r="D88" s="13" t="s">
        <v>4</v>
      </c>
      <c r="E88" s="38">
        <v>9.1</v>
      </c>
      <c r="F88" s="39">
        <v>9.1</v>
      </c>
      <c r="G88" s="39">
        <v>9.3</v>
      </c>
      <c r="H88" s="39">
        <v>9.3</v>
      </c>
      <c r="I88" s="39">
        <v>9.2</v>
      </c>
      <c r="J88" s="40">
        <v>6.8</v>
      </c>
      <c r="K88" s="41">
        <v>9.2</v>
      </c>
      <c r="L88" s="39">
        <v>9.3</v>
      </c>
      <c r="M88" s="39">
        <v>9.2</v>
      </c>
      <c r="N88" s="39">
        <v>9.3</v>
      </c>
      <c r="O88" s="39">
        <v>9.3</v>
      </c>
      <c r="P88" s="40">
        <v>5.7</v>
      </c>
      <c r="Q88" s="18">
        <f t="shared" si="11"/>
        <v>67.9</v>
      </c>
      <c r="R88" s="19" t="str">
        <f t="shared" si="12"/>
        <v>МС</v>
      </c>
      <c r="S88" s="22" t="s">
        <v>19</v>
      </c>
    </row>
    <row r="89" spans="1:19" ht="24">
      <c r="A89" s="10">
        <f>A88+1</f>
        <v>3</v>
      </c>
      <c r="B89" s="11" t="s">
        <v>97</v>
      </c>
      <c r="C89" s="12">
        <v>1990</v>
      </c>
      <c r="D89" s="13" t="s">
        <v>4</v>
      </c>
      <c r="E89" s="14">
        <v>8.8</v>
      </c>
      <c r="F89" s="15">
        <v>9</v>
      </c>
      <c r="G89" s="15">
        <v>9.2</v>
      </c>
      <c r="H89" s="15">
        <v>9</v>
      </c>
      <c r="I89" s="15">
        <v>9</v>
      </c>
      <c r="J89" s="16">
        <v>5.9</v>
      </c>
      <c r="K89" s="17">
        <v>9.3</v>
      </c>
      <c r="L89" s="15">
        <v>9.4</v>
      </c>
      <c r="M89" s="15">
        <v>9.3</v>
      </c>
      <c r="N89" s="15">
        <v>9.4</v>
      </c>
      <c r="O89" s="15">
        <v>9.5</v>
      </c>
      <c r="P89" s="16">
        <v>5.7</v>
      </c>
      <c r="Q89" s="18">
        <f t="shared" si="11"/>
        <v>66.70000000000002</v>
      </c>
      <c r="R89" s="19" t="str">
        <f t="shared" si="12"/>
        <v>МС</v>
      </c>
      <c r="S89" s="22" t="s">
        <v>19</v>
      </c>
    </row>
    <row r="90" spans="1:19" ht="24">
      <c r="A90" s="10">
        <f>A89+1</f>
        <v>4</v>
      </c>
      <c r="B90" s="11" t="s">
        <v>78</v>
      </c>
      <c r="C90" s="12">
        <v>1992</v>
      </c>
      <c r="D90" s="13" t="s">
        <v>4</v>
      </c>
      <c r="E90" s="14">
        <v>9</v>
      </c>
      <c r="F90" s="15">
        <v>8.9</v>
      </c>
      <c r="G90" s="15">
        <v>9</v>
      </c>
      <c r="H90" s="15">
        <v>9</v>
      </c>
      <c r="I90" s="15">
        <v>8.8</v>
      </c>
      <c r="J90" s="16">
        <v>4.2</v>
      </c>
      <c r="K90" s="17">
        <v>8.9</v>
      </c>
      <c r="L90" s="15">
        <v>9</v>
      </c>
      <c r="M90" s="15">
        <v>9</v>
      </c>
      <c r="N90" s="15">
        <v>9</v>
      </c>
      <c r="O90" s="15">
        <v>9</v>
      </c>
      <c r="P90" s="16">
        <v>4.4</v>
      </c>
      <c r="Q90" s="18">
        <f t="shared" si="11"/>
        <v>62.500000000000014</v>
      </c>
      <c r="R90" s="19" t="str">
        <f t="shared" si="12"/>
        <v>МС</v>
      </c>
      <c r="S90" s="20" t="s">
        <v>19</v>
      </c>
    </row>
    <row r="91" spans="1:19" ht="24">
      <c r="A91" s="10">
        <f>A90+1</f>
        <v>5</v>
      </c>
      <c r="B91" s="11" t="s">
        <v>77</v>
      </c>
      <c r="C91" s="12">
        <v>1991</v>
      </c>
      <c r="D91" s="13" t="s">
        <v>4</v>
      </c>
      <c r="E91" s="14">
        <v>8.9</v>
      </c>
      <c r="F91" s="15">
        <v>9.3</v>
      </c>
      <c r="G91" s="15">
        <v>9.1</v>
      </c>
      <c r="H91" s="15">
        <v>9.2</v>
      </c>
      <c r="I91" s="15">
        <v>9.1</v>
      </c>
      <c r="J91" s="16">
        <v>4.2</v>
      </c>
      <c r="K91" s="17">
        <v>8.2</v>
      </c>
      <c r="L91" s="15">
        <v>8.8</v>
      </c>
      <c r="M91" s="15">
        <v>8.8</v>
      </c>
      <c r="N91" s="15">
        <v>8.7</v>
      </c>
      <c r="O91" s="15">
        <v>8.6</v>
      </c>
      <c r="P91" s="16">
        <v>4.1</v>
      </c>
      <c r="Q91" s="18">
        <f t="shared" si="11"/>
        <v>61.79999999999998</v>
      </c>
      <c r="R91" s="19" t="str">
        <f t="shared" si="12"/>
        <v>КМС</v>
      </c>
      <c r="S91" s="22" t="s">
        <v>19</v>
      </c>
    </row>
    <row r="92" spans="1:19" ht="24.75" thickBot="1">
      <c r="A92" s="23">
        <f>A91+1</f>
        <v>6</v>
      </c>
      <c r="B92" s="24" t="s">
        <v>98</v>
      </c>
      <c r="C92" s="25">
        <v>1990</v>
      </c>
      <c r="D92" s="26" t="s">
        <v>4</v>
      </c>
      <c r="E92" s="27">
        <v>8.8</v>
      </c>
      <c r="F92" s="28">
        <v>8.7</v>
      </c>
      <c r="G92" s="28">
        <v>9.1</v>
      </c>
      <c r="H92" s="28">
        <v>8.7</v>
      </c>
      <c r="I92" s="28">
        <v>8.9</v>
      </c>
      <c r="J92" s="29">
        <v>4.5</v>
      </c>
      <c r="K92" s="30">
        <v>8.2</v>
      </c>
      <c r="L92" s="28">
        <v>8.2</v>
      </c>
      <c r="M92" s="28">
        <v>8.3</v>
      </c>
      <c r="N92" s="28">
        <v>8.3</v>
      </c>
      <c r="O92" s="28">
        <v>8.3</v>
      </c>
      <c r="P92" s="29">
        <v>2.5</v>
      </c>
      <c r="Q92" s="78">
        <f t="shared" si="11"/>
        <v>58.19999999999999</v>
      </c>
      <c r="R92" s="32" t="str">
        <f t="shared" si="12"/>
        <v>1взр</v>
      </c>
      <c r="S92" s="33" t="s">
        <v>19</v>
      </c>
    </row>
    <row r="94" spans="1:19" ht="14.25">
      <c r="A94" s="82" t="s">
        <v>99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</row>
    <row r="95" spans="1:19" ht="15" thickBo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6"/>
    </row>
    <row r="96" spans="1:19" ht="14.25">
      <c r="A96" s="97" t="s">
        <v>7</v>
      </c>
      <c r="B96" s="97" t="s">
        <v>8</v>
      </c>
      <c r="C96" s="97" t="s">
        <v>9</v>
      </c>
      <c r="D96" s="97" t="s">
        <v>10</v>
      </c>
      <c r="E96" s="87" t="s">
        <v>11</v>
      </c>
      <c r="F96" s="95"/>
      <c r="G96" s="95"/>
      <c r="H96" s="95"/>
      <c r="I96" s="95"/>
      <c r="J96" s="89"/>
      <c r="K96" s="87" t="s">
        <v>12</v>
      </c>
      <c r="L96" s="95"/>
      <c r="M96" s="95"/>
      <c r="N96" s="95"/>
      <c r="O96" s="95"/>
      <c r="P96" s="89"/>
      <c r="Q96" s="97" t="s">
        <v>13</v>
      </c>
      <c r="R96" s="97" t="s">
        <v>14</v>
      </c>
      <c r="S96" s="97" t="s">
        <v>15</v>
      </c>
    </row>
    <row r="97" spans="1:19" ht="15" thickBot="1">
      <c r="A97" s="111"/>
      <c r="B97" s="111"/>
      <c r="C97" s="111"/>
      <c r="D97" s="111"/>
      <c r="E97" s="104" t="s">
        <v>16</v>
      </c>
      <c r="F97" s="106"/>
      <c r="G97" s="106"/>
      <c r="H97" s="106"/>
      <c r="I97" s="108"/>
      <c r="J97" s="9" t="s">
        <v>17</v>
      </c>
      <c r="K97" s="104" t="s">
        <v>16</v>
      </c>
      <c r="L97" s="106"/>
      <c r="M97" s="106"/>
      <c r="N97" s="106"/>
      <c r="O97" s="108"/>
      <c r="P97" s="9" t="s">
        <v>17</v>
      </c>
      <c r="Q97" s="111"/>
      <c r="R97" s="111"/>
      <c r="S97" s="111"/>
    </row>
    <row r="98" spans="1:19" ht="24">
      <c r="A98" s="34">
        <v>1</v>
      </c>
      <c r="B98" s="35" t="s">
        <v>100</v>
      </c>
      <c r="C98" s="36">
        <v>1988</v>
      </c>
      <c r="D98" s="37" t="s">
        <v>4</v>
      </c>
      <c r="E98" s="49">
        <v>9.5</v>
      </c>
      <c r="F98" s="50">
        <v>9.6</v>
      </c>
      <c r="G98" s="50">
        <v>9.7</v>
      </c>
      <c r="H98" s="50">
        <v>9.6</v>
      </c>
      <c r="I98" s="50">
        <v>9.6</v>
      </c>
      <c r="J98" s="51">
        <v>11.5</v>
      </c>
      <c r="K98" s="52">
        <v>9.2</v>
      </c>
      <c r="L98" s="50">
        <v>9.3</v>
      </c>
      <c r="M98" s="50">
        <v>9.3</v>
      </c>
      <c r="N98" s="50">
        <v>9.3</v>
      </c>
      <c r="O98" s="50">
        <v>9.3</v>
      </c>
      <c r="P98" s="51">
        <v>10.5</v>
      </c>
      <c r="Q98" s="53">
        <f aca="true" t="shared" si="13" ref="Q98:Q107">SUM(E98:P98)-MIN(E98:I98)-MIN(K98:O98)-MAX(E98:I98)-MAX(K98:O98)</f>
        <v>78.69999999999999</v>
      </c>
      <c r="R98" s="42" t="str">
        <f aca="true" t="shared" si="14" ref="R98:R107">IF(Q98&lt;51,"",IF(Q98&lt;58,"2взр.",IF(Q98&lt;60,"1взр",IF(Q98&lt;64,"КМС",IF(Q98&gt;63.9,IF(Q98="д/к","",IF(Q98="н/я","","МС")))))))</f>
        <v>МС</v>
      </c>
      <c r="S98" s="36" t="s">
        <v>19</v>
      </c>
    </row>
    <row r="99" spans="1:19" ht="14.25">
      <c r="A99" s="10">
        <f>A98+1</f>
        <v>2</v>
      </c>
      <c r="B99" s="43" t="s">
        <v>103</v>
      </c>
      <c r="C99" s="12">
        <v>1990</v>
      </c>
      <c r="D99" s="13" t="s">
        <v>104</v>
      </c>
      <c r="E99" s="14">
        <v>9</v>
      </c>
      <c r="F99" s="15">
        <v>9.4</v>
      </c>
      <c r="G99" s="15">
        <v>9.1</v>
      </c>
      <c r="H99" s="15">
        <v>9.6</v>
      </c>
      <c r="I99" s="15">
        <v>9.3</v>
      </c>
      <c r="J99" s="16">
        <v>10.4</v>
      </c>
      <c r="K99" s="17">
        <v>9.4</v>
      </c>
      <c r="L99" s="15">
        <v>9.5</v>
      </c>
      <c r="M99" s="15">
        <v>9.3</v>
      </c>
      <c r="N99" s="15">
        <v>9.3</v>
      </c>
      <c r="O99" s="15">
        <v>9.2</v>
      </c>
      <c r="P99" s="16">
        <v>11.3</v>
      </c>
      <c r="Q99" s="18">
        <f t="shared" si="13"/>
        <v>77.5</v>
      </c>
      <c r="R99" s="44" t="str">
        <f t="shared" si="14"/>
        <v>МС</v>
      </c>
      <c r="S99" s="12" t="s">
        <v>19</v>
      </c>
    </row>
    <row r="100" spans="1:19" ht="24">
      <c r="A100" s="10">
        <f aca="true" t="shared" si="15" ref="A100:A107">A99+1</f>
        <v>3</v>
      </c>
      <c r="B100" s="43" t="s">
        <v>102</v>
      </c>
      <c r="C100" s="12">
        <v>1988</v>
      </c>
      <c r="D100" s="13" t="s">
        <v>4</v>
      </c>
      <c r="E100" s="14">
        <v>9</v>
      </c>
      <c r="F100" s="15">
        <v>9.3</v>
      </c>
      <c r="G100" s="15">
        <v>9.5</v>
      </c>
      <c r="H100" s="15">
        <v>9.4</v>
      </c>
      <c r="I100" s="15">
        <v>9.5</v>
      </c>
      <c r="J100" s="16">
        <v>8.9</v>
      </c>
      <c r="K100" s="17">
        <v>8.9</v>
      </c>
      <c r="L100" s="15">
        <v>9.3</v>
      </c>
      <c r="M100" s="15">
        <v>9.5</v>
      </c>
      <c r="N100" s="15">
        <v>9.2</v>
      </c>
      <c r="O100" s="15">
        <v>9.3</v>
      </c>
      <c r="P100" s="16">
        <v>10.5</v>
      </c>
      <c r="Q100" s="18">
        <f t="shared" si="13"/>
        <v>75.39999999999999</v>
      </c>
      <c r="R100" s="44" t="str">
        <f t="shared" si="14"/>
        <v>МС</v>
      </c>
      <c r="S100" s="12" t="s">
        <v>19</v>
      </c>
    </row>
    <row r="101" spans="1:19" ht="24">
      <c r="A101" s="10">
        <f t="shared" si="15"/>
        <v>4</v>
      </c>
      <c r="B101" s="43" t="s">
        <v>105</v>
      </c>
      <c r="C101" s="12">
        <v>1989</v>
      </c>
      <c r="D101" s="13" t="s">
        <v>4</v>
      </c>
      <c r="E101" s="14">
        <v>8.8</v>
      </c>
      <c r="F101" s="15">
        <v>8.8</v>
      </c>
      <c r="G101" s="15">
        <v>8.7</v>
      </c>
      <c r="H101" s="15">
        <v>8.7</v>
      </c>
      <c r="I101" s="15">
        <v>8.7</v>
      </c>
      <c r="J101" s="16">
        <v>6.9</v>
      </c>
      <c r="K101" s="17">
        <v>9.6</v>
      </c>
      <c r="L101" s="15">
        <v>9.4</v>
      </c>
      <c r="M101" s="15">
        <v>9.5</v>
      </c>
      <c r="N101" s="15">
        <v>9.6</v>
      </c>
      <c r="O101" s="15">
        <v>9.5</v>
      </c>
      <c r="P101" s="16">
        <v>9</v>
      </c>
      <c r="Q101" s="18">
        <f t="shared" si="13"/>
        <v>70.7</v>
      </c>
      <c r="R101" s="44" t="str">
        <f t="shared" si="14"/>
        <v>МС</v>
      </c>
      <c r="S101" s="12" t="s">
        <v>19</v>
      </c>
    </row>
    <row r="102" spans="1:19" ht="24">
      <c r="A102" s="10">
        <f t="shared" si="15"/>
        <v>5</v>
      </c>
      <c r="B102" s="43" t="s">
        <v>83</v>
      </c>
      <c r="C102" s="12">
        <v>1993</v>
      </c>
      <c r="D102" s="13" t="s">
        <v>4</v>
      </c>
      <c r="E102" s="14">
        <v>9.2</v>
      </c>
      <c r="F102" s="15">
        <v>9.2</v>
      </c>
      <c r="G102" s="15">
        <v>9.2</v>
      </c>
      <c r="H102" s="15">
        <v>9.4</v>
      </c>
      <c r="I102" s="15">
        <v>9.1</v>
      </c>
      <c r="J102" s="16">
        <v>7.1</v>
      </c>
      <c r="K102" s="17">
        <v>9.2</v>
      </c>
      <c r="L102" s="15">
        <v>9.3</v>
      </c>
      <c r="M102" s="15">
        <v>9.4</v>
      </c>
      <c r="N102" s="15">
        <v>9.2</v>
      </c>
      <c r="O102" s="15">
        <v>9.4</v>
      </c>
      <c r="P102" s="16">
        <v>6.8</v>
      </c>
      <c r="Q102" s="18">
        <f t="shared" si="13"/>
        <v>69.4</v>
      </c>
      <c r="R102" s="44" t="str">
        <f t="shared" si="14"/>
        <v>МС</v>
      </c>
      <c r="S102" s="12" t="s">
        <v>19</v>
      </c>
    </row>
    <row r="103" spans="1:19" ht="24">
      <c r="A103" s="10">
        <f t="shared" si="15"/>
        <v>6</v>
      </c>
      <c r="B103" s="43" t="s">
        <v>101</v>
      </c>
      <c r="C103" s="12">
        <v>1986</v>
      </c>
      <c r="D103" s="13" t="s">
        <v>4</v>
      </c>
      <c r="E103" s="14">
        <v>8.7</v>
      </c>
      <c r="F103" s="15">
        <v>8.9</v>
      </c>
      <c r="G103" s="15">
        <v>9.3</v>
      </c>
      <c r="H103" s="15">
        <v>9.4</v>
      </c>
      <c r="I103" s="15">
        <v>9.4</v>
      </c>
      <c r="J103" s="16">
        <v>7.1</v>
      </c>
      <c r="K103" s="17">
        <v>8.6</v>
      </c>
      <c r="L103" s="15">
        <v>8.4</v>
      </c>
      <c r="M103" s="15">
        <v>8.5</v>
      </c>
      <c r="N103" s="15">
        <v>8.7</v>
      </c>
      <c r="O103" s="15">
        <v>8.6</v>
      </c>
      <c r="P103" s="16">
        <v>6.6</v>
      </c>
      <c r="Q103" s="18">
        <f t="shared" si="13"/>
        <v>66.99999999999999</v>
      </c>
      <c r="R103" s="44" t="str">
        <f t="shared" si="14"/>
        <v>МС</v>
      </c>
      <c r="S103" s="12" t="s">
        <v>19</v>
      </c>
    </row>
    <row r="104" spans="1:19" ht="24">
      <c r="A104" s="10">
        <f t="shared" si="15"/>
        <v>7</v>
      </c>
      <c r="B104" s="43" t="s">
        <v>86</v>
      </c>
      <c r="C104" s="12">
        <v>1991</v>
      </c>
      <c r="D104" s="13" t="s">
        <v>4</v>
      </c>
      <c r="E104" s="14">
        <v>8.8</v>
      </c>
      <c r="F104" s="15">
        <v>9</v>
      </c>
      <c r="G104" s="15">
        <v>8.8</v>
      </c>
      <c r="H104" s="15">
        <v>8.8</v>
      </c>
      <c r="I104" s="15">
        <v>8.8</v>
      </c>
      <c r="J104" s="16">
        <v>4.6</v>
      </c>
      <c r="K104" s="17">
        <v>9</v>
      </c>
      <c r="L104" s="15">
        <v>8.9</v>
      </c>
      <c r="M104" s="15">
        <v>9.1</v>
      </c>
      <c r="N104" s="15">
        <v>9</v>
      </c>
      <c r="O104" s="15">
        <v>9</v>
      </c>
      <c r="P104" s="16">
        <v>5.6</v>
      </c>
      <c r="Q104" s="18">
        <f t="shared" si="13"/>
        <v>63.59999999999999</v>
      </c>
      <c r="R104" s="44" t="str">
        <f t="shared" si="14"/>
        <v>КМС</v>
      </c>
      <c r="S104" s="12" t="s">
        <v>19</v>
      </c>
    </row>
    <row r="105" spans="1:19" ht="24">
      <c r="A105" s="10">
        <f t="shared" si="15"/>
        <v>8</v>
      </c>
      <c r="B105" s="43" t="s">
        <v>106</v>
      </c>
      <c r="C105" s="12">
        <v>1988</v>
      </c>
      <c r="D105" s="13" t="s">
        <v>4</v>
      </c>
      <c r="E105" s="14">
        <v>8.9</v>
      </c>
      <c r="F105" s="15">
        <v>9</v>
      </c>
      <c r="G105" s="15">
        <v>9</v>
      </c>
      <c r="H105" s="15">
        <v>9</v>
      </c>
      <c r="I105" s="15">
        <v>9.2</v>
      </c>
      <c r="J105" s="16">
        <v>4</v>
      </c>
      <c r="K105" s="17">
        <v>8.7</v>
      </c>
      <c r="L105" s="15">
        <v>9</v>
      </c>
      <c r="M105" s="15">
        <v>9.1</v>
      </c>
      <c r="N105" s="15">
        <v>9</v>
      </c>
      <c r="O105" s="15">
        <v>9</v>
      </c>
      <c r="P105" s="16">
        <v>5.1</v>
      </c>
      <c r="Q105" s="18">
        <f t="shared" si="13"/>
        <v>63.09999999999997</v>
      </c>
      <c r="R105" s="44" t="str">
        <f t="shared" si="14"/>
        <v>КМС</v>
      </c>
      <c r="S105" s="12" t="s">
        <v>19</v>
      </c>
    </row>
    <row r="106" spans="1:19" ht="24">
      <c r="A106" s="10">
        <f t="shared" si="15"/>
        <v>9</v>
      </c>
      <c r="B106" s="43" t="s">
        <v>84</v>
      </c>
      <c r="C106" s="12">
        <v>1991</v>
      </c>
      <c r="D106" s="13" t="s">
        <v>4</v>
      </c>
      <c r="E106" s="14">
        <v>8.7</v>
      </c>
      <c r="F106" s="15">
        <v>9</v>
      </c>
      <c r="G106" s="15">
        <v>8.8</v>
      </c>
      <c r="H106" s="15">
        <v>8.8</v>
      </c>
      <c r="I106" s="15">
        <v>9</v>
      </c>
      <c r="J106" s="16">
        <v>3.8</v>
      </c>
      <c r="K106" s="17">
        <v>8.7</v>
      </c>
      <c r="L106" s="15">
        <v>8.8</v>
      </c>
      <c r="M106" s="15">
        <v>8.9</v>
      </c>
      <c r="N106" s="15">
        <v>8.8</v>
      </c>
      <c r="O106" s="15">
        <v>8.8</v>
      </c>
      <c r="P106" s="16">
        <v>4.8</v>
      </c>
      <c r="Q106" s="18">
        <f t="shared" si="13"/>
        <v>61.59999999999999</v>
      </c>
      <c r="R106" s="44" t="str">
        <f t="shared" si="14"/>
        <v>КМС</v>
      </c>
      <c r="S106" s="12" t="s">
        <v>19</v>
      </c>
    </row>
    <row r="107" spans="1:19" ht="24.75" thickBot="1">
      <c r="A107" s="23">
        <f t="shared" si="15"/>
        <v>10</v>
      </c>
      <c r="B107" s="45" t="s">
        <v>85</v>
      </c>
      <c r="C107" s="25">
        <v>1993</v>
      </c>
      <c r="D107" s="26" t="s">
        <v>4</v>
      </c>
      <c r="E107" s="27">
        <v>7.6</v>
      </c>
      <c r="F107" s="28">
        <v>8</v>
      </c>
      <c r="G107" s="28">
        <v>7.7</v>
      </c>
      <c r="H107" s="28">
        <v>7.7</v>
      </c>
      <c r="I107" s="28">
        <v>8</v>
      </c>
      <c r="J107" s="29">
        <v>1.7</v>
      </c>
      <c r="K107" s="30">
        <v>8.2</v>
      </c>
      <c r="L107" s="28">
        <v>8.5</v>
      </c>
      <c r="M107" s="28">
        <v>8.5</v>
      </c>
      <c r="N107" s="28">
        <v>8.5</v>
      </c>
      <c r="O107" s="28">
        <v>8.5</v>
      </c>
      <c r="P107" s="29">
        <v>4.7</v>
      </c>
      <c r="Q107" s="31">
        <f t="shared" si="13"/>
        <v>55.30000000000001</v>
      </c>
      <c r="R107" s="46" t="str">
        <f t="shared" si="14"/>
        <v>2взр.</v>
      </c>
      <c r="S107" s="25" t="s">
        <v>19</v>
      </c>
    </row>
  </sheetData>
  <sheetProtection/>
  <mergeCells count="100">
    <mergeCell ref="K96:P96"/>
    <mergeCell ref="Q96:Q97"/>
    <mergeCell ref="R96:R97"/>
    <mergeCell ref="S96:S97"/>
    <mergeCell ref="E86:I86"/>
    <mergeCell ref="K86:O86"/>
    <mergeCell ref="E97:I97"/>
    <mergeCell ref="K97:O97"/>
    <mergeCell ref="A94:S94"/>
    <mergeCell ref="A96:A97"/>
    <mergeCell ref="B96:B97"/>
    <mergeCell ref="C96:C97"/>
    <mergeCell ref="D96:D97"/>
    <mergeCell ref="E96:J96"/>
    <mergeCell ref="E85:J85"/>
    <mergeCell ref="R74:R75"/>
    <mergeCell ref="S74:S75"/>
    <mergeCell ref="E75:I75"/>
    <mergeCell ref="K75:O75"/>
    <mergeCell ref="A83:S83"/>
    <mergeCell ref="K85:P85"/>
    <mergeCell ref="Q85:Q86"/>
    <mergeCell ref="R85:R86"/>
    <mergeCell ref="S85:S86"/>
    <mergeCell ref="A85:A86"/>
    <mergeCell ref="B85:B86"/>
    <mergeCell ref="C85:C86"/>
    <mergeCell ref="D85:D86"/>
    <mergeCell ref="E67:I67"/>
    <mergeCell ref="K67:O67"/>
    <mergeCell ref="A72:S72"/>
    <mergeCell ref="A74:A75"/>
    <mergeCell ref="B74:B75"/>
    <mergeCell ref="C74:C75"/>
    <mergeCell ref="D74:D75"/>
    <mergeCell ref="E74:J74"/>
    <mergeCell ref="K74:P74"/>
    <mergeCell ref="Q74:Q75"/>
    <mergeCell ref="A64:S64"/>
    <mergeCell ref="A66:A67"/>
    <mergeCell ref="B66:B67"/>
    <mergeCell ref="C66:C67"/>
    <mergeCell ref="D66:D67"/>
    <mergeCell ref="E66:J66"/>
    <mergeCell ref="K66:P66"/>
    <mergeCell ref="Q66:Q67"/>
    <mergeCell ref="R66:R67"/>
    <mergeCell ref="S66:S67"/>
    <mergeCell ref="R47:R48"/>
    <mergeCell ref="S47:S48"/>
    <mergeCell ref="E48:I48"/>
    <mergeCell ref="K48:O48"/>
    <mergeCell ref="E34:I34"/>
    <mergeCell ref="K34:O34"/>
    <mergeCell ref="A62:S62"/>
    <mergeCell ref="A47:A48"/>
    <mergeCell ref="B47:B48"/>
    <mergeCell ref="C47:C48"/>
    <mergeCell ref="D47:D48"/>
    <mergeCell ref="E47:J47"/>
    <mergeCell ref="K47:P47"/>
    <mergeCell ref="Q47:Q48"/>
    <mergeCell ref="A45:S45"/>
    <mergeCell ref="A33:A34"/>
    <mergeCell ref="B33:B34"/>
    <mergeCell ref="C33:C34"/>
    <mergeCell ref="D33:D34"/>
    <mergeCell ref="E33:J33"/>
    <mergeCell ref="K33:P33"/>
    <mergeCell ref="Q33:Q34"/>
    <mergeCell ref="R33:R34"/>
    <mergeCell ref="S33:S34"/>
    <mergeCell ref="R16:R17"/>
    <mergeCell ref="S16:S17"/>
    <mergeCell ref="E17:I17"/>
    <mergeCell ref="K17:O17"/>
    <mergeCell ref="E7:I7"/>
    <mergeCell ref="K7:O7"/>
    <mergeCell ref="A31:S31"/>
    <mergeCell ref="A16:A17"/>
    <mergeCell ref="B16:B17"/>
    <mergeCell ref="C16:C17"/>
    <mergeCell ref="D16:D17"/>
    <mergeCell ref="E16:J16"/>
    <mergeCell ref="K16:P16"/>
    <mergeCell ref="Q16:Q17"/>
    <mergeCell ref="K6:P6"/>
    <mergeCell ref="Q6:Q7"/>
    <mergeCell ref="R6:R7"/>
    <mergeCell ref="S6:S7"/>
    <mergeCell ref="A14:S14"/>
    <mergeCell ref="A1:S1"/>
    <mergeCell ref="A2:S2"/>
    <mergeCell ref="A3:S3"/>
    <mergeCell ref="A4:S4"/>
    <mergeCell ref="A6:A7"/>
    <mergeCell ref="B6:B7"/>
    <mergeCell ref="C6:C7"/>
    <mergeCell ref="D6:D7"/>
    <mergeCell ref="E6:J6"/>
  </mergeCells>
  <printOptions/>
  <pageMargins left="0.3937007874015748" right="0.3937007874015748" top="0.3937007874015748" bottom="0.3937007874015748" header="0.3937007874015748" footer="0.393700787401574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9"/>
  <sheetViews>
    <sheetView tabSelected="1" zoomScalePageLayoutView="0" workbookViewId="0" topLeftCell="A1">
      <selection activeCell="R14" sqref="R14"/>
    </sheetView>
  </sheetViews>
  <sheetFormatPr defaultColWidth="9.140625" defaultRowHeight="15"/>
  <cols>
    <col min="1" max="1" width="3.00390625" style="0" customWidth="1"/>
    <col min="2" max="2" width="22.28125" style="0" customWidth="1"/>
    <col min="3" max="3" width="9.7109375" style="0" customWidth="1"/>
    <col min="4" max="4" width="15.7109375" style="0" customWidth="1"/>
    <col min="5" max="16" width="4.7109375" style="0" customWidth="1"/>
    <col min="17" max="18" width="6.8515625" style="0" customWidth="1"/>
    <col min="19" max="19" width="17.00390625" style="0" customWidth="1"/>
  </cols>
  <sheetData>
    <row r="1" spans="1:19" ht="14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  <c r="O1" s="84"/>
      <c r="P1" s="84"/>
      <c r="Q1" s="84"/>
      <c r="R1" s="84"/>
      <c r="S1" s="84"/>
    </row>
    <row r="2" spans="1:19" ht="14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4"/>
      <c r="P2" s="84"/>
      <c r="Q2" s="84"/>
      <c r="R2" s="84"/>
      <c r="S2" s="84"/>
    </row>
    <row r="3" spans="1:19" ht="14.25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  <c r="O3" s="84"/>
      <c r="P3" s="84"/>
      <c r="Q3" s="84"/>
      <c r="R3" s="84"/>
      <c r="S3" s="84"/>
    </row>
    <row r="4" spans="1:19" ht="14.25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84"/>
      <c r="P4" s="84"/>
      <c r="Q4" s="84"/>
      <c r="R4" s="84"/>
      <c r="S4" s="84"/>
    </row>
    <row r="5" spans="1:19" ht="14.25">
      <c r="A5" s="1"/>
      <c r="B5" s="2" t="s">
        <v>4</v>
      </c>
      <c r="C5" s="1"/>
      <c r="D5" s="1"/>
      <c r="E5" s="1"/>
      <c r="F5" s="1"/>
      <c r="G5" s="1"/>
      <c r="H5" s="1"/>
      <c r="I5" s="1"/>
      <c r="J5" s="1"/>
      <c r="K5" s="3"/>
      <c r="L5" s="4"/>
      <c r="M5" s="1"/>
      <c r="N5" s="5"/>
      <c r="O5" s="5"/>
      <c r="P5" s="5"/>
      <c r="Q5" s="5"/>
      <c r="R5" s="5"/>
      <c r="S5" s="4" t="s">
        <v>5</v>
      </c>
    </row>
    <row r="6" spans="1:19" ht="14.25">
      <c r="A6" s="1"/>
      <c r="B6" s="2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5"/>
      <c r="P6" s="5"/>
      <c r="Q6" s="5"/>
      <c r="R6" s="5"/>
      <c r="S6" s="6"/>
    </row>
    <row r="7" spans="1:19" ht="9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</row>
    <row r="8" spans="1:19" ht="14.25">
      <c r="A8" s="85" t="s">
        <v>7</v>
      </c>
      <c r="B8" s="87" t="s">
        <v>8</v>
      </c>
      <c r="C8" s="85" t="s">
        <v>9</v>
      </c>
      <c r="D8" s="89" t="s">
        <v>10</v>
      </c>
      <c r="E8" s="91" t="s">
        <v>11</v>
      </c>
      <c r="F8" s="92"/>
      <c r="G8" s="92"/>
      <c r="H8" s="92"/>
      <c r="I8" s="92"/>
      <c r="J8" s="93"/>
      <c r="K8" s="94" t="s">
        <v>12</v>
      </c>
      <c r="L8" s="92"/>
      <c r="M8" s="92"/>
      <c r="N8" s="92"/>
      <c r="O8" s="92"/>
      <c r="P8" s="93"/>
      <c r="Q8" s="95" t="s">
        <v>13</v>
      </c>
      <c r="R8" s="87" t="s">
        <v>14</v>
      </c>
      <c r="S8" s="97" t="s">
        <v>15</v>
      </c>
    </row>
    <row r="9" spans="1:19" ht="15" thickBot="1">
      <c r="A9" s="103"/>
      <c r="B9" s="88"/>
      <c r="C9" s="86"/>
      <c r="D9" s="90"/>
      <c r="E9" s="108" t="s">
        <v>16</v>
      </c>
      <c r="F9" s="109"/>
      <c r="G9" s="109"/>
      <c r="H9" s="109"/>
      <c r="I9" s="109"/>
      <c r="J9" s="9" t="s">
        <v>17</v>
      </c>
      <c r="K9" s="110" t="s">
        <v>16</v>
      </c>
      <c r="L9" s="109"/>
      <c r="M9" s="109"/>
      <c r="N9" s="109"/>
      <c r="O9" s="109"/>
      <c r="P9" s="9" t="s">
        <v>17</v>
      </c>
      <c r="Q9" s="106"/>
      <c r="R9" s="88"/>
      <c r="S9" s="112"/>
    </row>
    <row r="10" spans="1:19" ht="24">
      <c r="A10" s="10">
        <v>1</v>
      </c>
      <c r="B10" s="11" t="s">
        <v>18</v>
      </c>
      <c r="C10" s="12">
        <v>1998</v>
      </c>
      <c r="D10" s="13" t="s">
        <v>4</v>
      </c>
      <c r="E10" s="14">
        <v>8.7</v>
      </c>
      <c r="F10" s="15">
        <v>8.7</v>
      </c>
      <c r="G10" s="15">
        <v>8.7</v>
      </c>
      <c r="H10" s="15">
        <v>8.7</v>
      </c>
      <c r="I10" s="15">
        <v>8.8</v>
      </c>
      <c r="J10" s="16">
        <v>2.5</v>
      </c>
      <c r="K10" s="17">
        <v>8.6</v>
      </c>
      <c r="L10" s="15">
        <v>8.8</v>
      </c>
      <c r="M10" s="15">
        <v>8.7</v>
      </c>
      <c r="N10" s="15">
        <v>8.7</v>
      </c>
      <c r="O10" s="15">
        <v>9</v>
      </c>
      <c r="P10" s="16">
        <v>2.8</v>
      </c>
      <c r="Q10" s="18">
        <f aca="true" t="shared" si="0" ref="Q10:Q19">SUM(E10:P10)-MIN(E10:I10)-MIN(K10:O10)-MAX(E10:I10)-MAX(K10:O10)</f>
        <v>57.60000000000001</v>
      </c>
      <c r="R10" s="42" t="str">
        <f>IF(Q10&lt;51,"",IF(Q10&lt;57,"2взр.",IF(Q10&lt;60,"1взр",IF(Q10&lt;62,"КМС",IF(Q10&gt;61.9,IF(Q10="д/к","",IF(Q10="н/я","","МС")))))))</f>
        <v>1взр</v>
      </c>
      <c r="S10" s="20" t="s">
        <v>19</v>
      </c>
    </row>
    <row r="11" spans="1:19" ht="24">
      <c r="A11" s="10">
        <f aca="true" t="shared" si="1" ref="A11:A19">A10+1</f>
        <v>2</v>
      </c>
      <c r="B11" s="11" t="s">
        <v>20</v>
      </c>
      <c r="C11" s="12">
        <v>1999</v>
      </c>
      <c r="D11" s="13" t="s">
        <v>21</v>
      </c>
      <c r="E11" s="14">
        <v>8.8</v>
      </c>
      <c r="F11" s="15">
        <v>8.9</v>
      </c>
      <c r="G11" s="15">
        <v>8.9</v>
      </c>
      <c r="H11" s="15">
        <v>8.9</v>
      </c>
      <c r="I11" s="15">
        <v>9</v>
      </c>
      <c r="J11" s="16">
        <v>2.6</v>
      </c>
      <c r="K11" s="17">
        <v>8.9</v>
      </c>
      <c r="L11" s="15">
        <v>8.9</v>
      </c>
      <c r="M11" s="15">
        <v>8.7</v>
      </c>
      <c r="N11" s="15">
        <v>8.9</v>
      </c>
      <c r="O11" s="15">
        <v>8.7</v>
      </c>
      <c r="P11" s="16">
        <v>1.6</v>
      </c>
      <c r="Q11" s="18">
        <f t="shared" si="0"/>
        <v>57.40000000000001</v>
      </c>
      <c r="R11" s="19" t="str">
        <f>IF(Q11&lt;51,"",IF(Q11&lt;57,"2взр.",IF(Q11&lt;60,"1взр",IF(Q11&lt;62,"КМС",IF(Q11&gt;61.9,IF(Q11="д/к","",IF(Q11="н/я","","МС")))))))</f>
        <v>1взр</v>
      </c>
      <c r="S11" s="21" t="s">
        <v>22</v>
      </c>
    </row>
    <row r="12" spans="1:19" ht="24">
      <c r="A12" s="10">
        <f t="shared" si="1"/>
        <v>3</v>
      </c>
      <c r="B12" s="11" t="s">
        <v>23</v>
      </c>
      <c r="C12" s="12">
        <v>1998</v>
      </c>
      <c r="D12" s="13" t="s">
        <v>4</v>
      </c>
      <c r="E12" s="14">
        <v>8.9</v>
      </c>
      <c r="F12" s="15">
        <v>8.6</v>
      </c>
      <c r="G12" s="15">
        <v>8.8</v>
      </c>
      <c r="H12" s="15">
        <v>8.6</v>
      </c>
      <c r="I12" s="15">
        <v>8.7</v>
      </c>
      <c r="J12" s="16">
        <v>2.6</v>
      </c>
      <c r="K12" s="17">
        <v>8.9</v>
      </c>
      <c r="L12" s="15">
        <v>8.5</v>
      </c>
      <c r="M12" s="15">
        <v>8.8</v>
      </c>
      <c r="N12" s="15">
        <v>8.6</v>
      </c>
      <c r="O12" s="15">
        <v>8.9</v>
      </c>
      <c r="P12" s="16">
        <v>2.4</v>
      </c>
      <c r="Q12" s="18">
        <f t="shared" si="0"/>
        <v>57.4</v>
      </c>
      <c r="R12" s="19" t="str">
        <f aca="true" t="shared" si="2" ref="R12:R19">IF(Q12&lt;51,"",IF(Q12&lt;57,"2взр.",IF(Q12&lt;60,"1взр",IF(Q12&lt;62,"КМС",IF(Q12&gt;61.9,IF(Q12="д/к","",IF(Q12="н/я","","МС")))))))</f>
        <v>1взр</v>
      </c>
      <c r="S12" s="22" t="s">
        <v>19</v>
      </c>
    </row>
    <row r="13" spans="1:19" ht="24">
      <c r="A13" s="10">
        <f t="shared" si="1"/>
        <v>4</v>
      </c>
      <c r="B13" s="11" t="s">
        <v>24</v>
      </c>
      <c r="C13" s="12">
        <v>1996</v>
      </c>
      <c r="D13" s="13" t="s">
        <v>4</v>
      </c>
      <c r="E13" s="14">
        <v>8.5</v>
      </c>
      <c r="F13" s="15">
        <v>8.3</v>
      </c>
      <c r="G13" s="15">
        <v>8.4</v>
      </c>
      <c r="H13" s="15">
        <v>8.3</v>
      </c>
      <c r="I13" s="15">
        <v>8.8</v>
      </c>
      <c r="J13" s="16">
        <v>3.3</v>
      </c>
      <c r="K13" s="17">
        <v>8.1</v>
      </c>
      <c r="L13" s="15">
        <v>8.2</v>
      </c>
      <c r="M13" s="15">
        <v>8</v>
      </c>
      <c r="N13" s="15">
        <v>8</v>
      </c>
      <c r="O13" s="15">
        <v>8.5</v>
      </c>
      <c r="P13" s="16">
        <v>2.5</v>
      </c>
      <c r="Q13" s="18">
        <f t="shared" si="0"/>
        <v>55.3</v>
      </c>
      <c r="R13" s="19" t="str">
        <f t="shared" si="2"/>
        <v>2взр.</v>
      </c>
      <c r="S13" s="22" t="s">
        <v>19</v>
      </c>
    </row>
    <row r="14" spans="1:19" ht="24">
      <c r="A14" s="10">
        <f t="shared" si="1"/>
        <v>5</v>
      </c>
      <c r="B14" s="11" t="s">
        <v>25</v>
      </c>
      <c r="C14" s="12">
        <v>1998</v>
      </c>
      <c r="D14" s="13" t="s">
        <v>107</v>
      </c>
      <c r="E14" s="14">
        <v>8.2</v>
      </c>
      <c r="F14" s="15">
        <v>8.3</v>
      </c>
      <c r="G14" s="15">
        <v>8.1</v>
      </c>
      <c r="H14" s="15">
        <v>8.3</v>
      </c>
      <c r="I14" s="15">
        <v>8.6</v>
      </c>
      <c r="J14" s="16">
        <v>2.5</v>
      </c>
      <c r="K14" s="17">
        <v>8.3</v>
      </c>
      <c r="L14" s="15">
        <v>8.2</v>
      </c>
      <c r="M14" s="15">
        <v>8.3</v>
      </c>
      <c r="N14" s="15">
        <v>8.3</v>
      </c>
      <c r="O14" s="15">
        <v>8.5</v>
      </c>
      <c r="P14" s="16">
        <v>2.3</v>
      </c>
      <c r="Q14" s="18">
        <f t="shared" si="0"/>
        <v>54.50000000000001</v>
      </c>
      <c r="R14" s="19" t="str">
        <f t="shared" si="2"/>
        <v>2взр.</v>
      </c>
      <c r="S14" s="21" t="s">
        <v>27</v>
      </c>
    </row>
    <row r="15" spans="1:19" ht="24">
      <c r="A15" s="10">
        <f t="shared" si="1"/>
        <v>6</v>
      </c>
      <c r="B15" s="11" t="s">
        <v>28</v>
      </c>
      <c r="C15" s="12">
        <v>1997</v>
      </c>
      <c r="D15" s="13" t="s">
        <v>29</v>
      </c>
      <c r="E15" s="14">
        <v>8.5</v>
      </c>
      <c r="F15" s="15">
        <v>8.5</v>
      </c>
      <c r="G15" s="15">
        <v>8.5</v>
      </c>
      <c r="H15" s="15">
        <v>8.3</v>
      </c>
      <c r="I15" s="15">
        <v>8.5</v>
      </c>
      <c r="J15" s="16">
        <v>2.2</v>
      </c>
      <c r="K15" s="17">
        <v>8</v>
      </c>
      <c r="L15" s="15">
        <v>8</v>
      </c>
      <c r="M15" s="15">
        <v>7.9</v>
      </c>
      <c r="N15" s="15">
        <v>8</v>
      </c>
      <c r="O15" s="15">
        <v>8.3</v>
      </c>
      <c r="P15" s="16">
        <v>2.4</v>
      </c>
      <c r="Q15" s="18">
        <f t="shared" si="0"/>
        <v>54.10000000000001</v>
      </c>
      <c r="R15" s="19" t="str">
        <f t="shared" si="2"/>
        <v>2взр.</v>
      </c>
      <c r="S15" s="21" t="s">
        <v>30</v>
      </c>
    </row>
    <row r="16" spans="1:19" ht="24">
      <c r="A16" s="10">
        <f t="shared" si="1"/>
        <v>7</v>
      </c>
      <c r="B16" s="11" t="s">
        <v>31</v>
      </c>
      <c r="C16" s="12">
        <v>1997</v>
      </c>
      <c r="D16" s="13" t="s">
        <v>21</v>
      </c>
      <c r="E16" s="14">
        <v>8.4</v>
      </c>
      <c r="F16" s="15">
        <v>8.5</v>
      </c>
      <c r="G16" s="15">
        <v>8.3</v>
      </c>
      <c r="H16" s="15">
        <v>8.4</v>
      </c>
      <c r="I16" s="15">
        <v>8</v>
      </c>
      <c r="J16" s="16">
        <v>2.2</v>
      </c>
      <c r="K16" s="17">
        <v>7.8</v>
      </c>
      <c r="L16" s="15">
        <v>8.1</v>
      </c>
      <c r="M16" s="15">
        <v>7.7</v>
      </c>
      <c r="N16" s="15">
        <v>8</v>
      </c>
      <c r="O16" s="15">
        <v>7.5</v>
      </c>
      <c r="P16" s="16">
        <v>2.6</v>
      </c>
      <c r="Q16" s="18">
        <f t="shared" si="0"/>
        <v>53.4</v>
      </c>
      <c r="R16" s="19" t="str">
        <f t="shared" si="2"/>
        <v>2взр.</v>
      </c>
      <c r="S16" s="21" t="s">
        <v>22</v>
      </c>
    </row>
    <row r="17" spans="1:19" ht="24">
      <c r="A17" s="10">
        <f t="shared" si="1"/>
        <v>8</v>
      </c>
      <c r="B17" s="11" t="s">
        <v>32</v>
      </c>
      <c r="C17" s="12">
        <v>1998</v>
      </c>
      <c r="D17" s="13" t="s">
        <v>4</v>
      </c>
      <c r="E17" s="14">
        <v>8.1</v>
      </c>
      <c r="F17" s="15">
        <v>8.2</v>
      </c>
      <c r="G17" s="15">
        <v>8.1</v>
      </c>
      <c r="H17" s="15">
        <v>8</v>
      </c>
      <c r="I17" s="15">
        <v>7.8</v>
      </c>
      <c r="J17" s="16">
        <v>2.1</v>
      </c>
      <c r="K17" s="17">
        <v>7.9</v>
      </c>
      <c r="L17" s="15">
        <v>8</v>
      </c>
      <c r="M17" s="15">
        <v>7.9</v>
      </c>
      <c r="N17" s="15">
        <v>8</v>
      </c>
      <c r="O17" s="15">
        <v>7.8</v>
      </c>
      <c r="P17" s="16">
        <v>1.6</v>
      </c>
      <c r="Q17" s="18">
        <f t="shared" si="0"/>
        <v>51.69999999999999</v>
      </c>
      <c r="R17" s="19" t="str">
        <f t="shared" si="2"/>
        <v>2взр.</v>
      </c>
      <c r="S17" s="22" t="s">
        <v>19</v>
      </c>
    </row>
    <row r="18" spans="1:19" ht="24">
      <c r="A18" s="10">
        <f t="shared" si="1"/>
        <v>9</v>
      </c>
      <c r="B18" s="11" t="s">
        <v>33</v>
      </c>
      <c r="C18" s="12">
        <v>1997</v>
      </c>
      <c r="D18" s="13" t="s">
        <v>4</v>
      </c>
      <c r="E18" s="14">
        <v>7.2</v>
      </c>
      <c r="F18" s="15">
        <v>7.4</v>
      </c>
      <c r="G18" s="15">
        <v>7</v>
      </c>
      <c r="H18" s="15">
        <v>7.3</v>
      </c>
      <c r="I18" s="15">
        <v>7.5</v>
      </c>
      <c r="J18" s="16">
        <v>2</v>
      </c>
      <c r="K18" s="17">
        <v>8.3</v>
      </c>
      <c r="L18" s="15">
        <v>8.5</v>
      </c>
      <c r="M18" s="15">
        <v>8.3</v>
      </c>
      <c r="N18" s="15">
        <v>8</v>
      </c>
      <c r="O18" s="15">
        <v>8.3</v>
      </c>
      <c r="P18" s="16">
        <v>2.4</v>
      </c>
      <c r="Q18" s="18">
        <f t="shared" si="0"/>
        <v>51.2</v>
      </c>
      <c r="R18" s="19" t="str">
        <f t="shared" si="2"/>
        <v>2взр.</v>
      </c>
      <c r="S18" s="22" t="s">
        <v>19</v>
      </c>
    </row>
    <row r="19" spans="1:19" ht="24.75" thickBot="1">
      <c r="A19" s="23">
        <f t="shared" si="1"/>
        <v>10</v>
      </c>
      <c r="B19" s="24" t="s">
        <v>34</v>
      </c>
      <c r="C19" s="25">
        <v>1996</v>
      </c>
      <c r="D19" s="26" t="s">
        <v>29</v>
      </c>
      <c r="E19" s="27">
        <v>8.3</v>
      </c>
      <c r="F19" s="28">
        <v>8.3</v>
      </c>
      <c r="G19" s="28">
        <v>8.4</v>
      </c>
      <c r="H19" s="28">
        <v>8.3</v>
      </c>
      <c r="I19" s="28">
        <v>8.3</v>
      </c>
      <c r="J19" s="29">
        <v>1.9</v>
      </c>
      <c r="K19" s="30">
        <v>7.2</v>
      </c>
      <c r="L19" s="28">
        <v>7.3</v>
      </c>
      <c r="M19" s="28">
        <v>7.2</v>
      </c>
      <c r="N19" s="28">
        <v>7.3</v>
      </c>
      <c r="O19" s="28">
        <v>7</v>
      </c>
      <c r="P19" s="29">
        <v>1.7</v>
      </c>
      <c r="Q19" s="31">
        <f t="shared" si="0"/>
        <v>50.199999999999996</v>
      </c>
      <c r="R19" s="79">
        <f t="shared" si="2"/>
      </c>
      <c r="S19" s="33" t="s">
        <v>30</v>
      </c>
    </row>
    <row r="20" ht="7.5" customHeight="1"/>
    <row r="21" spans="1:19" ht="14.25">
      <c r="A21" s="82" t="s">
        <v>35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 ht="12" customHeight="1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/>
    </row>
    <row r="23" spans="1:19" ht="14.25">
      <c r="A23" s="97" t="s">
        <v>7</v>
      </c>
      <c r="B23" s="97" t="s">
        <v>8</v>
      </c>
      <c r="C23" s="97" t="s">
        <v>9</v>
      </c>
      <c r="D23" s="97" t="s">
        <v>10</v>
      </c>
      <c r="E23" s="87" t="s">
        <v>11</v>
      </c>
      <c r="F23" s="95"/>
      <c r="G23" s="95"/>
      <c r="H23" s="95"/>
      <c r="I23" s="95"/>
      <c r="J23" s="89"/>
      <c r="K23" s="87" t="s">
        <v>12</v>
      </c>
      <c r="L23" s="95"/>
      <c r="M23" s="95"/>
      <c r="N23" s="95"/>
      <c r="O23" s="95"/>
      <c r="P23" s="89"/>
      <c r="Q23" s="97" t="s">
        <v>13</v>
      </c>
      <c r="R23" s="80" t="s">
        <v>14</v>
      </c>
      <c r="S23" s="97" t="s">
        <v>15</v>
      </c>
    </row>
    <row r="24" spans="1:19" ht="15" thickBot="1">
      <c r="A24" s="111"/>
      <c r="B24" s="102"/>
      <c r="C24" s="102"/>
      <c r="D24" s="102"/>
      <c r="E24" s="104" t="s">
        <v>16</v>
      </c>
      <c r="F24" s="106"/>
      <c r="G24" s="106"/>
      <c r="H24" s="106"/>
      <c r="I24" s="108"/>
      <c r="J24" s="9" t="s">
        <v>17</v>
      </c>
      <c r="K24" s="104" t="s">
        <v>16</v>
      </c>
      <c r="L24" s="106"/>
      <c r="M24" s="106"/>
      <c r="N24" s="106"/>
      <c r="O24" s="108"/>
      <c r="P24" s="9" t="s">
        <v>17</v>
      </c>
      <c r="Q24" s="111"/>
      <c r="R24" s="81"/>
      <c r="S24" s="102"/>
    </row>
    <row r="25" spans="1:19" ht="24">
      <c r="A25" s="34">
        <v>1</v>
      </c>
      <c r="B25" s="35" t="s">
        <v>36</v>
      </c>
      <c r="C25" s="36">
        <v>1996</v>
      </c>
      <c r="D25" s="37" t="s">
        <v>21</v>
      </c>
      <c r="E25" s="38">
        <v>8.8</v>
      </c>
      <c r="F25" s="39">
        <v>9.1</v>
      </c>
      <c r="G25" s="39">
        <v>8.9</v>
      </c>
      <c r="H25" s="39">
        <v>8.8</v>
      </c>
      <c r="I25" s="39">
        <v>9</v>
      </c>
      <c r="J25" s="40">
        <v>2.7</v>
      </c>
      <c r="K25" s="41">
        <v>8.9</v>
      </c>
      <c r="L25" s="39">
        <v>9</v>
      </c>
      <c r="M25" s="39">
        <v>8.5</v>
      </c>
      <c r="N25" s="39">
        <v>8.9</v>
      </c>
      <c r="O25" s="39">
        <v>8.7</v>
      </c>
      <c r="P25" s="40">
        <v>3.4</v>
      </c>
      <c r="Q25" s="18">
        <f aca="true" t="shared" si="3" ref="Q25:Q44">SUM(E25:P25)-MIN(E25:I25)-MIN(K25:O25)-MAX(E25:I25)-MAX(K25:O25)</f>
        <v>59.30000000000001</v>
      </c>
      <c r="R25" s="42" t="str">
        <f aca="true" t="shared" si="4" ref="R25:R44">IF(Q25&lt;51,"",IF(Q25&lt;58,"2взр.",IF(Q25&lt;60,"1взр",IF(Q25&lt;62,"КМС",IF(Q25&gt;63.9,IF(Q25="д/к","",IF(Q25="н/я","","МС")))))))</f>
        <v>1взр</v>
      </c>
      <c r="S25" s="36" t="s">
        <v>22</v>
      </c>
    </row>
    <row r="26" spans="1:19" ht="24">
      <c r="A26" s="10">
        <f>A25+1</f>
        <v>2</v>
      </c>
      <c r="B26" s="43" t="s">
        <v>37</v>
      </c>
      <c r="C26" s="12">
        <v>1996</v>
      </c>
      <c r="D26" s="13" t="s">
        <v>4</v>
      </c>
      <c r="E26" s="14">
        <v>9.1</v>
      </c>
      <c r="F26" s="15">
        <v>8.9</v>
      </c>
      <c r="G26" s="15">
        <v>9</v>
      </c>
      <c r="H26" s="15">
        <v>8.9</v>
      </c>
      <c r="I26" s="15">
        <v>9.1</v>
      </c>
      <c r="J26" s="16">
        <v>2.7</v>
      </c>
      <c r="K26" s="17">
        <v>8.8</v>
      </c>
      <c r="L26" s="15">
        <v>8.9</v>
      </c>
      <c r="M26" s="15">
        <v>9</v>
      </c>
      <c r="N26" s="15">
        <v>8.7</v>
      </c>
      <c r="O26" s="15">
        <v>8.9</v>
      </c>
      <c r="P26" s="16">
        <v>3</v>
      </c>
      <c r="Q26" s="18">
        <f t="shared" si="3"/>
        <v>59.30000000000001</v>
      </c>
      <c r="R26" s="44" t="str">
        <f t="shared" si="4"/>
        <v>1взр</v>
      </c>
      <c r="S26" s="12" t="s">
        <v>19</v>
      </c>
    </row>
    <row r="27" spans="1:19" ht="24">
      <c r="A27" s="10">
        <f aca="true" t="shared" si="5" ref="A27:A44">A26+1</f>
        <v>3</v>
      </c>
      <c r="B27" s="43" t="s">
        <v>38</v>
      </c>
      <c r="C27" s="12">
        <v>1996</v>
      </c>
      <c r="D27" s="13" t="s">
        <v>4</v>
      </c>
      <c r="E27" s="14">
        <v>8.6</v>
      </c>
      <c r="F27" s="15">
        <v>8.7</v>
      </c>
      <c r="G27" s="15">
        <v>8.5</v>
      </c>
      <c r="H27" s="15">
        <v>8.7</v>
      </c>
      <c r="I27" s="15">
        <v>9</v>
      </c>
      <c r="J27" s="16">
        <v>3.1</v>
      </c>
      <c r="K27" s="17">
        <v>8.6</v>
      </c>
      <c r="L27" s="15">
        <v>8.7</v>
      </c>
      <c r="M27" s="15">
        <v>8.9</v>
      </c>
      <c r="N27" s="15">
        <v>8.8</v>
      </c>
      <c r="O27" s="15">
        <v>9</v>
      </c>
      <c r="P27" s="16">
        <v>3.2</v>
      </c>
      <c r="Q27" s="18">
        <f t="shared" si="3"/>
        <v>58.70000000000002</v>
      </c>
      <c r="R27" s="44" t="str">
        <f t="shared" si="4"/>
        <v>1взр</v>
      </c>
      <c r="S27" s="12" t="s">
        <v>19</v>
      </c>
    </row>
    <row r="28" spans="1:19" ht="24">
      <c r="A28" s="10">
        <f t="shared" si="5"/>
        <v>4</v>
      </c>
      <c r="B28" s="43" t="s">
        <v>39</v>
      </c>
      <c r="C28" s="12">
        <v>1997</v>
      </c>
      <c r="D28" s="13" t="s">
        <v>4</v>
      </c>
      <c r="E28" s="14">
        <v>8.7</v>
      </c>
      <c r="F28" s="15">
        <v>8.6</v>
      </c>
      <c r="G28" s="15">
        <v>8.9</v>
      </c>
      <c r="H28" s="15">
        <v>8.7</v>
      </c>
      <c r="I28" s="15">
        <v>9</v>
      </c>
      <c r="J28" s="16">
        <v>2.6</v>
      </c>
      <c r="K28" s="17">
        <v>8.6</v>
      </c>
      <c r="L28" s="15">
        <v>8.6</v>
      </c>
      <c r="M28" s="15">
        <v>8.6</v>
      </c>
      <c r="N28" s="15">
        <v>8.7</v>
      </c>
      <c r="O28" s="15">
        <v>8.7</v>
      </c>
      <c r="P28" s="16">
        <v>3.2</v>
      </c>
      <c r="Q28" s="18">
        <f t="shared" si="3"/>
        <v>58.000000000000014</v>
      </c>
      <c r="R28" s="44" t="str">
        <f t="shared" si="4"/>
        <v>1взр</v>
      </c>
      <c r="S28" s="12" t="s">
        <v>19</v>
      </c>
    </row>
    <row r="29" spans="1:19" ht="24">
      <c r="A29" s="10">
        <f t="shared" si="5"/>
        <v>5</v>
      </c>
      <c r="B29" s="43" t="s">
        <v>40</v>
      </c>
      <c r="C29" s="12">
        <v>1998</v>
      </c>
      <c r="D29" s="13" t="s">
        <v>21</v>
      </c>
      <c r="E29" s="14">
        <v>8.9</v>
      </c>
      <c r="F29" s="15">
        <v>8.8</v>
      </c>
      <c r="G29" s="15">
        <v>8.8</v>
      </c>
      <c r="H29" s="15">
        <v>8.6</v>
      </c>
      <c r="I29" s="15">
        <v>8.9</v>
      </c>
      <c r="J29" s="16">
        <v>2.6</v>
      </c>
      <c r="K29" s="17">
        <v>8.9</v>
      </c>
      <c r="L29" s="15">
        <v>8.9</v>
      </c>
      <c r="M29" s="15">
        <v>8.5</v>
      </c>
      <c r="N29" s="15">
        <v>8.9</v>
      </c>
      <c r="O29" s="15">
        <v>8.9</v>
      </c>
      <c r="P29" s="16">
        <v>2.2</v>
      </c>
      <c r="Q29" s="18">
        <f t="shared" si="3"/>
        <v>58.00000000000002</v>
      </c>
      <c r="R29" s="44" t="str">
        <f t="shared" si="4"/>
        <v>1взр</v>
      </c>
      <c r="S29" s="12" t="s">
        <v>22</v>
      </c>
    </row>
    <row r="30" spans="1:19" ht="24">
      <c r="A30" s="10">
        <f t="shared" si="5"/>
        <v>6</v>
      </c>
      <c r="B30" s="43" t="s">
        <v>41</v>
      </c>
      <c r="C30" s="12">
        <v>1999</v>
      </c>
      <c r="D30" s="13" t="s">
        <v>4</v>
      </c>
      <c r="E30" s="14">
        <v>8.6</v>
      </c>
      <c r="F30" s="15">
        <v>8.6</v>
      </c>
      <c r="G30" s="15">
        <v>8.6</v>
      </c>
      <c r="H30" s="15">
        <v>8.6</v>
      </c>
      <c r="I30" s="15">
        <v>8.8</v>
      </c>
      <c r="J30" s="16">
        <v>2.6</v>
      </c>
      <c r="K30" s="17">
        <v>8.7</v>
      </c>
      <c r="L30" s="15">
        <v>8.7</v>
      </c>
      <c r="M30" s="15">
        <v>8.7</v>
      </c>
      <c r="N30" s="15">
        <v>8.6</v>
      </c>
      <c r="O30" s="15">
        <v>8.4</v>
      </c>
      <c r="P30" s="16">
        <v>2.1</v>
      </c>
      <c r="Q30" s="18">
        <f t="shared" si="3"/>
        <v>56.5</v>
      </c>
      <c r="R30" s="44" t="str">
        <f t="shared" si="4"/>
        <v>2взр.</v>
      </c>
      <c r="S30" s="12" t="s">
        <v>19</v>
      </c>
    </row>
    <row r="31" spans="1:19" ht="24">
      <c r="A31" s="10">
        <f t="shared" si="5"/>
        <v>7</v>
      </c>
      <c r="B31" s="43" t="s">
        <v>42</v>
      </c>
      <c r="C31" s="12">
        <v>1996</v>
      </c>
      <c r="D31" s="13" t="s">
        <v>4</v>
      </c>
      <c r="E31" s="14">
        <v>8.5</v>
      </c>
      <c r="F31" s="15">
        <v>8.5</v>
      </c>
      <c r="G31" s="15">
        <v>8.5</v>
      </c>
      <c r="H31" s="15">
        <v>8.4</v>
      </c>
      <c r="I31" s="15">
        <v>8.7</v>
      </c>
      <c r="J31" s="16">
        <v>2.5</v>
      </c>
      <c r="K31" s="17">
        <v>8.3</v>
      </c>
      <c r="L31" s="15">
        <v>8.4</v>
      </c>
      <c r="M31" s="15">
        <v>8.4</v>
      </c>
      <c r="N31" s="15">
        <v>8.4</v>
      </c>
      <c r="O31" s="15">
        <v>8.6</v>
      </c>
      <c r="P31" s="16">
        <v>3.1</v>
      </c>
      <c r="Q31" s="18">
        <f t="shared" si="3"/>
        <v>56.299999999999976</v>
      </c>
      <c r="R31" s="44" t="str">
        <f t="shared" si="4"/>
        <v>2взр.</v>
      </c>
      <c r="S31" s="12" t="s">
        <v>19</v>
      </c>
    </row>
    <row r="32" spans="1:19" ht="24">
      <c r="A32" s="10">
        <f t="shared" si="5"/>
        <v>8</v>
      </c>
      <c r="B32" s="43" t="s">
        <v>43</v>
      </c>
      <c r="C32" s="12">
        <v>1999</v>
      </c>
      <c r="D32" s="13" t="s">
        <v>21</v>
      </c>
      <c r="E32" s="14">
        <v>8.8</v>
      </c>
      <c r="F32" s="15">
        <v>8.7</v>
      </c>
      <c r="G32" s="15">
        <v>8.6</v>
      </c>
      <c r="H32" s="15">
        <v>8.9</v>
      </c>
      <c r="I32" s="15">
        <v>8.5</v>
      </c>
      <c r="J32" s="16">
        <v>2</v>
      </c>
      <c r="K32" s="17">
        <v>8.4</v>
      </c>
      <c r="L32" s="15">
        <v>8.7</v>
      </c>
      <c r="M32" s="15">
        <v>8.5</v>
      </c>
      <c r="N32" s="15">
        <v>8.6</v>
      </c>
      <c r="O32" s="15">
        <v>8.5</v>
      </c>
      <c r="P32" s="16">
        <v>2.1</v>
      </c>
      <c r="Q32" s="18">
        <f t="shared" si="3"/>
        <v>55.79999999999997</v>
      </c>
      <c r="R32" s="44" t="str">
        <f t="shared" si="4"/>
        <v>2взр.</v>
      </c>
      <c r="S32" s="12" t="s">
        <v>22</v>
      </c>
    </row>
    <row r="33" spans="1:19" ht="24" customHeight="1">
      <c r="A33" s="10">
        <f t="shared" si="5"/>
        <v>9</v>
      </c>
      <c r="B33" s="43" t="s">
        <v>44</v>
      </c>
      <c r="C33" s="12">
        <v>1997</v>
      </c>
      <c r="D33" s="13" t="s">
        <v>45</v>
      </c>
      <c r="E33" s="14">
        <v>8.4</v>
      </c>
      <c r="F33" s="15">
        <v>8.4</v>
      </c>
      <c r="G33" s="15">
        <v>8.3</v>
      </c>
      <c r="H33" s="15">
        <v>8.4</v>
      </c>
      <c r="I33" s="15">
        <v>8.4</v>
      </c>
      <c r="J33" s="16">
        <v>2.8</v>
      </c>
      <c r="K33" s="17">
        <v>8.3</v>
      </c>
      <c r="L33" s="15">
        <v>8.3</v>
      </c>
      <c r="M33" s="15">
        <v>8.2</v>
      </c>
      <c r="N33" s="15">
        <v>8.3</v>
      </c>
      <c r="O33" s="15">
        <v>8.5</v>
      </c>
      <c r="P33" s="16">
        <v>2.5</v>
      </c>
      <c r="Q33" s="18">
        <f t="shared" si="3"/>
        <v>55.4</v>
      </c>
      <c r="R33" s="44" t="str">
        <f t="shared" si="4"/>
        <v>2взр.</v>
      </c>
      <c r="S33" s="12" t="s">
        <v>46</v>
      </c>
    </row>
    <row r="34" spans="1:19" ht="24">
      <c r="A34" s="10">
        <f t="shared" si="5"/>
        <v>10</v>
      </c>
      <c r="B34" s="43" t="s">
        <v>47</v>
      </c>
      <c r="C34" s="12">
        <v>1997</v>
      </c>
      <c r="D34" s="13" t="s">
        <v>4</v>
      </c>
      <c r="E34" s="14">
        <v>8.3</v>
      </c>
      <c r="F34" s="15">
        <v>8.3</v>
      </c>
      <c r="G34" s="15">
        <v>8.4</v>
      </c>
      <c r="H34" s="15">
        <v>8.4</v>
      </c>
      <c r="I34" s="15">
        <v>8.3</v>
      </c>
      <c r="J34" s="16">
        <v>2.5</v>
      </c>
      <c r="K34" s="17">
        <v>8.4</v>
      </c>
      <c r="L34" s="15">
        <v>8.4</v>
      </c>
      <c r="M34" s="15">
        <v>8.5</v>
      </c>
      <c r="N34" s="15">
        <v>8.3</v>
      </c>
      <c r="O34" s="15">
        <v>8.3</v>
      </c>
      <c r="P34" s="16">
        <v>2.7</v>
      </c>
      <c r="Q34" s="18">
        <f t="shared" si="3"/>
        <v>55.300000000000004</v>
      </c>
      <c r="R34" s="44" t="str">
        <f t="shared" si="4"/>
        <v>2взр.</v>
      </c>
      <c r="S34" s="12" t="s">
        <v>19</v>
      </c>
    </row>
    <row r="35" spans="1:19" ht="24">
      <c r="A35" s="10">
        <f t="shared" si="5"/>
        <v>11</v>
      </c>
      <c r="B35" s="43" t="s">
        <v>48</v>
      </c>
      <c r="C35" s="12">
        <v>1998</v>
      </c>
      <c r="D35" s="13" t="s">
        <v>4</v>
      </c>
      <c r="E35" s="14">
        <v>8.3</v>
      </c>
      <c r="F35" s="15">
        <v>8.4</v>
      </c>
      <c r="G35" s="15">
        <v>8.4</v>
      </c>
      <c r="H35" s="15">
        <v>8.4</v>
      </c>
      <c r="I35" s="15">
        <v>8.4</v>
      </c>
      <c r="J35" s="16">
        <v>2.3</v>
      </c>
      <c r="K35" s="17">
        <v>8.3</v>
      </c>
      <c r="L35" s="15">
        <v>8.6</v>
      </c>
      <c r="M35" s="15">
        <v>8.4</v>
      </c>
      <c r="N35" s="15">
        <v>8.5</v>
      </c>
      <c r="O35" s="15">
        <v>8.7</v>
      </c>
      <c r="P35" s="16">
        <v>1.7</v>
      </c>
      <c r="Q35" s="18">
        <f t="shared" si="3"/>
        <v>54.70000000000002</v>
      </c>
      <c r="R35" s="44" t="str">
        <f t="shared" si="4"/>
        <v>2взр.</v>
      </c>
      <c r="S35" s="12" t="s">
        <v>19</v>
      </c>
    </row>
    <row r="36" spans="1:19" ht="24">
      <c r="A36" s="10">
        <f t="shared" si="5"/>
        <v>12</v>
      </c>
      <c r="B36" s="43" t="s">
        <v>49</v>
      </c>
      <c r="C36" s="12">
        <v>1998</v>
      </c>
      <c r="D36" s="13" t="s">
        <v>4</v>
      </c>
      <c r="E36" s="14">
        <v>8.8</v>
      </c>
      <c r="F36" s="15">
        <v>8.5</v>
      </c>
      <c r="G36" s="15">
        <v>8.8</v>
      </c>
      <c r="H36" s="15">
        <v>8.5</v>
      </c>
      <c r="I36" s="15">
        <v>8.8</v>
      </c>
      <c r="J36" s="16">
        <v>2.6</v>
      </c>
      <c r="K36" s="17">
        <v>7.7</v>
      </c>
      <c r="L36" s="15">
        <v>7.6</v>
      </c>
      <c r="M36" s="15">
        <v>7.6</v>
      </c>
      <c r="N36" s="15">
        <v>7.4</v>
      </c>
      <c r="O36" s="15">
        <v>7.8</v>
      </c>
      <c r="P36" s="16">
        <v>2.7</v>
      </c>
      <c r="Q36" s="18">
        <f t="shared" si="3"/>
        <v>54.30000000000001</v>
      </c>
      <c r="R36" s="44" t="str">
        <f t="shared" si="4"/>
        <v>2взр.</v>
      </c>
      <c r="S36" s="12" t="s">
        <v>19</v>
      </c>
    </row>
    <row r="37" spans="1:19" ht="24">
      <c r="A37" s="10">
        <f t="shared" si="5"/>
        <v>13</v>
      </c>
      <c r="B37" s="43" t="s">
        <v>50</v>
      </c>
      <c r="C37" s="12">
        <v>1997</v>
      </c>
      <c r="D37" s="13" t="s">
        <v>29</v>
      </c>
      <c r="E37" s="14">
        <v>8.6</v>
      </c>
      <c r="F37" s="15">
        <v>8.7</v>
      </c>
      <c r="G37" s="15">
        <v>8.6</v>
      </c>
      <c r="H37" s="15">
        <v>8.7</v>
      </c>
      <c r="I37" s="15">
        <v>9</v>
      </c>
      <c r="J37" s="16">
        <v>2.9</v>
      </c>
      <c r="K37" s="17">
        <v>7.7</v>
      </c>
      <c r="L37" s="15">
        <v>7.7</v>
      </c>
      <c r="M37" s="15">
        <v>7.5</v>
      </c>
      <c r="N37" s="15">
        <v>7.5</v>
      </c>
      <c r="O37" s="15">
        <v>7.8</v>
      </c>
      <c r="P37" s="16">
        <v>2.4</v>
      </c>
      <c r="Q37" s="18">
        <f t="shared" si="3"/>
        <v>54.20000000000002</v>
      </c>
      <c r="R37" s="44" t="str">
        <f t="shared" si="4"/>
        <v>2взр.</v>
      </c>
      <c r="S37" s="12" t="s">
        <v>30</v>
      </c>
    </row>
    <row r="38" spans="1:19" ht="24">
      <c r="A38" s="10">
        <f t="shared" si="5"/>
        <v>14</v>
      </c>
      <c r="B38" s="43" t="s">
        <v>51</v>
      </c>
      <c r="C38" s="12">
        <v>1998</v>
      </c>
      <c r="D38" s="13" t="s">
        <v>21</v>
      </c>
      <c r="E38" s="14">
        <v>8.4</v>
      </c>
      <c r="F38" s="15">
        <v>8.5</v>
      </c>
      <c r="G38" s="15">
        <v>8.2</v>
      </c>
      <c r="H38" s="15">
        <v>8.3</v>
      </c>
      <c r="I38" s="15">
        <v>8</v>
      </c>
      <c r="J38" s="16">
        <v>2</v>
      </c>
      <c r="K38" s="17">
        <v>8.4</v>
      </c>
      <c r="L38" s="15">
        <v>8.4</v>
      </c>
      <c r="M38" s="15">
        <v>8.2</v>
      </c>
      <c r="N38" s="15">
        <v>8.4</v>
      </c>
      <c r="O38" s="15">
        <v>8.5</v>
      </c>
      <c r="P38" s="16">
        <v>2.1</v>
      </c>
      <c r="Q38" s="18">
        <f t="shared" si="3"/>
        <v>54.19999999999999</v>
      </c>
      <c r="R38" s="44" t="str">
        <f t="shared" si="4"/>
        <v>2взр.</v>
      </c>
      <c r="S38" s="12" t="s">
        <v>22</v>
      </c>
    </row>
    <row r="39" spans="1:19" ht="24">
      <c r="A39" s="10">
        <f t="shared" si="5"/>
        <v>15</v>
      </c>
      <c r="B39" s="43" t="s">
        <v>52</v>
      </c>
      <c r="C39" s="12">
        <v>1998</v>
      </c>
      <c r="D39" s="13" t="s">
        <v>4</v>
      </c>
      <c r="E39" s="14">
        <v>8.2</v>
      </c>
      <c r="F39" s="15">
        <v>8.3</v>
      </c>
      <c r="G39" s="15">
        <v>8.2</v>
      </c>
      <c r="H39" s="15">
        <v>8.2</v>
      </c>
      <c r="I39" s="15">
        <v>8.6</v>
      </c>
      <c r="J39" s="16">
        <v>2.5</v>
      </c>
      <c r="K39" s="17">
        <v>8</v>
      </c>
      <c r="L39" s="15">
        <v>8.2</v>
      </c>
      <c r="M39" s="15">
        <v>8.1</v>
      </c>
      <c r="N39" s="15">
        <v>8</v>
      </c>
      <c r="O39" s="15">
        <v>8</v>
      </c>
      <c r="P39" s="16">
        <v>2.7</v>
      </c>
      <c r="Q39" s="18">
        <f t="shared" si="3"/>
        <v>54</v>
      </c>
      <c r="R39" s="44" t="str">
        <f t="shared" si="4"/>
        <v>2взр.</v>
      </c>
      <c r="S39" s="12" t="s">
        <v>19</v>
      </c>
    </row>
    <row r="40" spans="1:19" ht="24">
      <c r="A40" s="10">
        <f t="shared" si="5"/>
        <v>16</v>
      </c>
      <c r="B40" s="43" t="s">
        <v>53</v>
      </c>
      <c r="C40" s="12">
        <v>1996</v>
      </c>
      <c r="D40" s="13" t="s">
        <v>29</v>
      </c>
      <c r="E40" s="14">
        <v>8.2</v>
      </c>
      <c r="F40" s="15">
        <v>8.2</v>
      </c>
      <c r="G40" s="15">
        <v>8.3</v>
      </c>
      <c r="H40" s="15">
        <v>8.3</v>
      </c>
      <c r="I40" s="15">
        <v>8.6</v>
      </c>
      <c r="J40" s="16">
        <v>2</v>
      </c>
      <c r="K40" s="17">
        <v>8.1</v>
      </c>
      <c r="L40" s="15">
        <v>8.2</v>
      </c>
      <c r="M40" s="15">
        <v>8</v>
      </c>
      <c r="N40" s="15">
        <v>7.8</v>
      </c>
      <c r="O40" s="15">
        <v>7.7</v>
      </c>
      <c r="P40" s="16">
        <v>2.3</v>
      </c>
      <c r="Q40" s="18">
        <f t="shared" si="3"/>
        <v>53</v>
      </c>
      <c r="R40" s="44" t="str">
        <f t="shared" si="4"/>
        <v>2взр.</v>
      </c>
      <c r="S40" s="12" t="s">
        <v>30</v>
      </c>
    </row>
    <row r="41" spans="1:19" ht="24">
      <c r="A41" s="10">
        <f t="shared" si="5"/>
        <v>17</v>
      </c>
      <c r="B41" s="43" t="s">
        <v>54</v>
      </c>
      <c r="C41" s="12">
        <v>1997</v>
      </c>
      <c r="D41" s="13" t="s">
        <v>4</v>
      </c>
      <c r="E41" s="14">
        <v>8.6</v>
      </c>
      <c r="F41" s="15">
        <v>8.6</v>
      </c>
      <c r="G41" s="15">
        <v>8.6</v>
      </c>
      <c r="H41" s="15">
        <v>8.5</v>
      </c>
      <c r="I41" s="15">
        <v>8.7</v>
      </c>
      <c r="J41" s="16">
        <v>2.1</v>
      </c>
      <c r="K41" s="17">
        <v>7.4</v>
      </c>
      <c r="L41" s="15">
        <v>7.4</v>
      </c>
      <c r="M41" s="15">
        <v>7.4</v>
      </c>
      <c r="N41" s="15">
        <v>7.2</v>
      </c>
      <c r="O41" s="15">
        <v>7.4</v>
      </c>
      <c r="P41" s="16">
        <v>2</v>
      </c>
      <c r="Q41" s="18">
        <f t="shared" si="3"/>
        <v>52.1</v>
      </c>
      <c r="R41" s="44" t="str">
        <f t="shared" si="4"/>
        <v>2взр.</v>
      </c>
      <c r="S41" s="12" t="s">
        <v>19</v>
      </c>
    </row>
    <row r="42" spans="1:19" ht="24">
      <c r="A42" s="10">
        <f t="shared" si="5"/>
        <v>18</v>
      </c>
      <c r="B42" s="43" t="s">
        <v>55</v>
      </c>
      <c r="C42" s="12">
        <v>1999</v>
      </c>
      <c r="D42" s="13" t="s">
        <v>4</v>
      </c>
      <c r="E42" s="14">
        <v>8.3</v>
      </c>
      <c r="F42" s="15">
        <v>8.3</v>
      </c>
      <c r="G42" s="15">
        <v>8.2</v>
      </c>
      <c r="H42" s="15">
        <v>8.2</v>
      </c>
      <c r="I42" s="15">
        <v>8.4</v>
      </c>
      <c r="J42" s="16">
        <v>2.2</v>
      </c>
      <c r="K42" s="17">
        <v>6.5</v>
      </c>
      <c r="L42" s="15">
        <v>8</v>
      </c>
      <c r="M42" s="15">
        <v>7</v>
      </c>
      <c r="N42" s="15">
        <v>6.4</v>
      </c>
      <c r="O42" s="15">
        <v>6.8</v>
      </c>
      <c r="P42" s="16">
        <v>1.4</v>
      </c>
      <c r="Q42" s="18">
        <f t="shared" si="3"/>
        <v>48.699999999999996</v>
      </c>
      <c r="R42" s="44">
        <f t="shared" si="4"/>
      </c>
      <c r="S42" s="12" t="s">
        <v>19</v>
      </c>
    </row>
    <row r="43" spans="1:19" ht="24">
      <c r="A43" s="10">
        <f t="shared" si="5"/>
        <v>19</v>
      </c>
      <c r="B43" s="43" t="s">
        <v>56</v>
      </c>
      <c r="C43" s="12">
        <v>1998</v>
      </c>
      <c r="D43" s="13" t="s">
        <v>4</v>
      </c>
      <c r="E43" s="14">
        <v>5.7</v>
      </c>
      <c r="F43" s="15">
        <v>5.4</v>
      </c>
      <c r="G43" s="15">
        <v>5</v>
      </c>
      <c r="H43" s="15">
        <v>5.5</v>
      </c>
      <c r="I43" s="15">
        <v>5.4</v>
      </c>
      <c r="J43" s="16">
        <v>1.1</v>
      </c>
      <c r="K43" s="17">
        <v>8.1</v>
      </c>
      <c r="L43" s="15">
        <v>8</v>
      </c>
      <c r="M43" s="15">
        <v>8</v>
      </c>
      <c r="N43" s="15">
        <v>8</v>
      </c>
      <c r="O43" s="15">
        <v>8</v>
      </c>
      <c r="P43" s="16">
        <v>2.1</v>
      </c>
      <c r="Q43" s="18">
        <f t="shared" si="3"/>
        <v>43.49999999999999</v>
      </c>
      <c r="R43" s="44">
        <f t="shared" si="4"/>
      </c>
      <c r="S43" s="12" t="s">
        <v>19</v>
      </c>
    </row>
    <row r="44" spans="1:19" ht="24.75" thickBot="1">
      <c r="A44" s="10">
        <f t="shared" si="5"/>
        <v>20</v>
      </c>
      <c r="B44" s="45" t="s">
        <v>57</v>
      </c>
      <c r="C44" s="25">
        <v>1998</v>
      </c>
      <c r="D44" s="26" t="s">
        <v>4</v>
      </c>
      <c r="E44" s="27">
        <v>0</v>
      </c>
      <c r="F44" s="28">
        <v>0</v>
      </c>
      <c r="G44" s="28">
        <v>0</v>
      </c>
      <c r="H44" s="28">
        <v>0</v>
      </c>
      <c r="I44" s="28">
        <v>0</v>
      </c>
      <c r="J44" s="29">
        <v>0</v>
      </c>
      <c r="K44" s="30">
        <v>6.6</v>
      </c>
      <c r="L44" s="28">
        <v>6.5</v>
      </c>
      <c r="M44" s="28">
        <v>6.5</v>
      </c>
      <c r="N44" s="28">
        <v>7</v>
      </c>
      <c r="O44" s="28">
        <v>7.3</v>
      </c>
      <c r="P44" s="29">
        <v>1.9</v>
      </c>
      <c r="Q44" s="31">
        <f t="shared" si="3"/>
        <v>21.999999999999996</v>
      </c>
      <c r="R44" s="46">
        <f t="shared" si="4"/>
      </c>
      <c r="S44" s="25" t="s">
        <v>19</v>
      </c>
    </row>
    <row r="45" ht="6" customHeight="1"/>
    <row r="46" spans="1:19" ht="12" customHeight="1">
      <c r="A46" s="82" t="s">
        <v>58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84"/>
      <c r="P46" s="84"/>
      <c r="Q46" s="84"/>
      <c r="R46" s="84"/>
      <c r="S46" s="84"/>
    </row>
    <row r="47" spans="1:19" ht="6" customHeight="1" thickBo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/>
    </row>
    <row r="48" spans="1:19" ht="14.25">
      <c r="A48" s="85" t="s">
        <v>7</v>
      </c>
      <c r="B48" s="87" t="s">
        <v>8</v>
      </c>
      <c r="C48" s="85" t="s">
        <v>9</v>
      </c>
      <c r="D48" s="89" t="s">
        <v>10</v>
      </c>
      <c r="E48" s="91" t="s">
        <v>11</v>
      </c>
      <c r="F48" s="92"/>
      <c r="G48" s="92"/>
      <c r="H48" s="92"/>
      <c r="I48" s="92"/>
      <c r="J48" s="93"/>
      <c r="K48" s="94" t="s">
        <v>12</v>
      </c>
      <c r="L48" s="92"/>
      <c r="M48" s="92"/>
      <c r="N48" s="92"/>
      <c r="O48" s="92"/>
      <c r="P48" s="93"/>
      <c r="Q48" s="95" t="s">
        <v>13</v>
      </c>
      <c r="R48" s="87" t="s">
        <v>14</v>
      </c>
      <c r="S48" s="97" t="s">
        <v>15</v>
      </c>
    </row>
    <row r="49" spans="1:19" ht="15" thickBot="1">
      <c r="A49" s="86"/>
      <c r="B49" s="88"/>
      <c r="C49" s="86"/>
      <c r="D49" s="90"/>
      <c r="E49" s="99" t="s">
        <v>16</v>
      </c>
      <c r="F49" s="100"/>
      <c r="G49" s="100"/>
      <c r="H49" s="100"/>
      <c r="I49" s="100"/>
      <c r="J49" s="47" t="s">
        <v>17</v>
      </c>
      <c r="K49" s="101" t="s">
        <v>16</v>
      </c>
      <c r="L49" s="100"/>
      <c r="M49" s="100"/>
      <c r="N49" s="100"/>
      <c r="O49" s="100"/>
      <c r="P49" s="47" t="s">
        <v>17</v>
      </c>
      <c r="Q49" s="96"/>
      <c r="R49" s="88"/>
      <c r="S49" s="98"/>
    </row>
    <row r="50" spans="1:19" ht="24">
      <c r="A50" s="34">
        <v>1</v>
      </c>
      <c r="B50" s="48" t="s">
        <v>59</v>
      </c>
      <c r="C50" s="36">
        <v>1995</v>
      </c>
      <c r="D50" s="37" t="s">
        <v>29</v>
      </c>
      <c r="E50" s="49">
        <v>8.8</v>
      </c>
      <c r="F50" s="50">
        <v>8.9</v>
      </c>
      <c r="G50" s="50">
        <v>8.8</v>
      </c>
      <c r="H50" s="50">
        <v>8.8</v>
      </c>
      <c r="I50" s="50">
        <v>8.9</v>
      </c>
      <c r="J50" s="51">
        <v>2.6</v>
      </c>
      <c r="K50" s="52">
        <v>8.9</v>
      </c>
      <c r="L50" s="50">
        <v>9</v>
      </c>
      <c r="M50" s="50">
        <v>9</v>
      </c>
      <c r="N50" s="50">
        <v>9</v>
      </c>
      <c r="O50" s="50">
        <v>9.1</v>
      </c>
      <c r="P50" s="51">
        <v>3.5</v>
      </c>
      <c r="Q50" s="53">
        <f>SUM(E50:P50)-MIN(E50:I50)-MIN(K50:O50)-MAX(E50:I50)-MAX(K50:O50)</f>
        <v>59.59999999999999</v>
      </c>
      <c r="R50" s="54" t="str">
        <f>IF(Q50&lt;51,"",IF(Q50&lt;57,"2взр.",IF(Q50&lt;59,"1взр",IF(Q50&lt;62,"КМС",IF(Q50&gt;61.9,IF(Q50="д/к","",IF(Q50="н/я","","МС")))))))</f>
        <v>КМС</v>
      </c>
      <c r="S50" s="55" t="s">
        <v>30</v>
      </c>
    </row>
    <row r="51" spans="1:19" ht="24">
      <c r="A51" s="56">
        <v>2</v>
      </c>
      <c r="B51" s="11" t="s">
        <v>60</v>
      </c>
      <c r="C51" s="12">
        <v>1995</v>
      </c>
      <c r="D51" s="13" t="s">
        <v>4</v>
      </c>
      <c r="E51" s="38">
        <v>8.6</v>
      </c>
      <c r="F51" s="39">
        <v>8.7</v>
      </c>
      <c r="G51" s="39">
        <v>8.9</v>
      </c>
      <c r="H51" s="39">
        <v>8.6</v>
      </c>
      <c r="I51" s="39">
        <v>8.8</v>
      </c>
      <c r="J51" s="40">
        <v>3.3</v>
      </c>
      <c r="K51" s="41">
        <v>8.6</v>
      </c>
      <c r="L51" s="39">
        <v>8.5</v>
      </c>
      <c r="M51" s="39">
        <v>8.9</v>
      </c>
      <c r="N51" s="39">
        <v>8.5</v>
      </c>
      <c r="O51" s="39">
        <v>9</v>
      </c>
      <c r="P51" s="40">
        <v>3.2</v>
      </c>
      <c r="Q51" s="18">
        <f>SUM(E51:P51)-MIN(E51:I51)-MIN(K51:O51)-MAX(E51:I51)-MAX(K51:O51)</f>
        <v>58.599999999999994</v>
      </c>
      <c r="R51" s="19" t="str">
        <f>IF(Q51&lt;51,"",IF(Q51&lt;57,"2взр.",IF(Q51&lt;59,"1взр",IF(Q51&lt;62,"КМС",IF(Q51&gt;61.9,IF(Q51="д/к","",IF(Q51="н/я","","МС")))))))</f>
        <v>1взр</v>
      </c>
      <c r="S51" s="20" t="s">
        <v>19</v>
      </c>
    </row>
    <row r="52" spans="1:19" ht="24">
      <c r="A52" s="10">
        <f>A51+1</f>
        <v>3</v>
      </c>
      <c r="B52" s="11" t="s">
        <v>61</v>
      </c>
      <c r="C52" s="12">
        <v>1995</v>
      </c>
      <c r="D52" s="12" t="s">
        <v>4</v>
      </c>
      <c r="E52" s="14">
        <v>8.5</v>
      </c>
      <c r="F52" s="15">
        <v>8.5</v>
      </c>
      <c r="G52" s="15">
        <v>8.6</v>
      </c>
      <c r="H52" s="15">
        <v>8.6</v>
      </c>
      <c r="I52" s="15">
        <v>8.6</v>
      </c>
      <c r="J52" s="16">
        <v>2.6</v>
      </c>
      <c r="K52" s="17">
        <v>8.4</v>
      </c>
      <c r="L52" s="15">
        <v>8.5</v>
      </c>
      <c r="M52" s="15">
        <v>8.7</v>
      </c>
      <c r="N52" s="15">
        <v>8.5</v>
      </c>
      <c r="O52" s="15">
        <v>8.8</v>
      </c>
      <c r="P52" s="16">
        <v>2.9</v>
      </c>
      <c r="Q52" s="18">
        <f>SUM(E52:P52)-MIN(E52:I52)-MIN(K52:O52)-MAX(E52:I52)-MAX(K52:O52)</f>
        <v>56.900000000000006</v>
      </c>
      <c r="R52" s="19" t="str">
        <f>IF(Q52&lt;51,"",IF(Q52&lt;57,"2взр.",IF(Q52&lt;59,"1взр",IF(Q52&lt;62,"КМС",IF(Q52&gt;61.9,IF(Q52="д/к","",IF(Q52="н/я","","МС")))))))</f>
        <v>2взр.</v>
      </c>
      <c r="S52" s="22" t="s">
        <v>19</v>
      </c>
    </row>
    <row r="53" spans="1:19" ht="24">
      <c r="A53" s="10">
        <f>A52+1</f>
        <v>4</v>
      </c>
      <c r="B53" s="11" t="s">
        <v>62</v>
      </c>
      <c r="C53" s="12">
        <v>1995</v>
      </c>
      <c r="D53" s="13" t="s">
        <v>4</v>
      </c>
      <c r="E53" s="14">
        <v>8.3</v>
      </c>
      <c r="F53" s="15">
        <v>8.5</v>
      </c>
      <c r="G53" s="15">
        <v>8.4</v>
      </c>
      <c r="H53" s="15">
        <v>8.7</v>
      </c>
      <c r="I53" s="15">
        <v>8.5</v>
      </c>
      <c r="J53" s="16">
        <v>2.6</v>
      </c>
      <c r="K53" s="17">
        <v>8.7</v>
      </c>
      <c r="L53" s="15">
        <v>8.7</v>
      </c>
      <c r="M53" s="15">
        <v>8.5</v>
      </c>
      <c r="N53" s="15">
        <v>8.8</v>
      </c>
      <c r="O53" s="15">
        <v>8.8</v>
      </c>
      <c r="P53" s="16">
        <v>2.7</v>
      </c>
      <c r="Q53" s="18">
        <f>SUM(E53:P53)-MIN(E53:I53)-MIN(K53:O53)-MAX(E53:I53)-MAX(K53:O53)</f>
        <v>56.900000000000006</v>
      </c>
      <c r="R53" s="19" t="str">
        <f>IF(Q53&lt;51,"",IF(Q53&lt;57,"2взр.",IF(Q53&lt;59,"1взр",IF(Q53&lt;62,"КМС",IF(Q53&gt;61.9,IF(Q53="д/к","",IF(Q53="н/я","","МС")))))))</f>
        <v>2взр.</v>
      </c>
      <c r="S53" s="22" t="s">
        <v>19</v>
      </c>
    </row>
    <row r="54" spans="1:19" ht="24.75" thickBot="1">
      <c r="A54" s="23">
        <f>A53+1</f>
        <v>5</v>
      </c>
      <c r="B54" s="57" t="s">
        <v>63</v>
      </c>
      <c r="C54" s="58">
        <v>1995</v>
      </c>
      <c r="D54" s="59" t="s">
        <v>4</v>
      </c>
      <c r="E54" s="27">
        <v>8.1</v>
      </c>
      <c r="F54" s="28">
        <v>8.2</v>
      </c>
      <c r="G54" s="28">
        <v>8</v>
      </c>
      <c r="H54" s="28">
        <v>7.9</v>
      </c>
      <c r="I54" s="28">
        <v>7.5</v>
      </c>
      <c r="J54" s="60">
        <v>2</v>
      </c>
      <c r="K54" s="61">
        <v>8.1</v>
      </c>
      <c r="L54" s="62">
        <v>8</v>
      </c>
      <c r="M54" s="62">
        <v>8.2</v>
      </c>
      <c r="N54" s="62">
        <v>8</v>
      </c>
      <c r="O54" s="62">
        <v>7.7</v>
      </c>
      <c r="P54" s="60">
        <v>2.1</v>
      </c>
      <c r="Q54" s="31">
        <f>SUM(E54:P54)-MIN(E54:I54)-MIN(K54:O54)-MAX(E54:I54)-MAX(K54:O54)</f>
        <v>52.19999999999999</v>
      </c>
      <c r="R54" s="32" t="str">
        <f>IF(Q54&lt;51,"",IF(Q54&lt;57,"2взр.",IF(Q54&lt;59,"1взр",IF(Q54&lt;62,"КМС",IF(Q54&gt;61.9,IF(Q54="д/к","",IF(Q54="н/я","","МС")))))))</f>
        <v>2взр.</v>
      </c>
      <c r="S54" s="63" t="s">
        <v>19</v>
      </c>
    </row>
    <row r="56" spans="1:19" ht="14.25">
      <c r="A56" s="82" t="s">
        <v>64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ht="15" thickBo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"/>
    </row>
    <row r="58" spans="1:19" ht="14.25">
      <c r="A58" s="97" t="s">
        <v>7</v>
      </c>
      <c r="B58" s="97" t="s">
        <v>8</v>
      </c>
      <c r="C58" s="97" t="s">
        <v>9</v>
      </c>
      <c r="D58" s="97" t="s">
        <v>10</v>
      </c>
      <c r="E58" s="87" t="s">
        <v>11</v>
      </c>
      <c r="F58" s="95"/>
      <c r="G58" s="95"/>
      <c r="H58" s="95"/>
      <c r="I58" s="95"/>
      <c r="J58" s="89"/>
      <c r="K58" s="87" t="s">
        <v>12</v>
      </c>
      <c r="L58" s="95"/>
      <c r="M58" s="95"/>
      <c r="N58" s="95"/>
      <c r="O58" s="95"/>
      <c r="P58" s="89"/>
      <c r="Q58" s="97" t="s">
        <v>13</v>
      </c>
      <c r="R58" s="80" t="s">
        <v>14</v>
      </c>
      <c r="S58" s="97" t="s">
        <v>15</v>
      </c>
    </row>
    <row r="59" spans="1:19" ht="15" thickBot="1">
      <c r="A59" s="102"/>
      <c r="B59" s="102"/>
      <c r="C59" s="102"/>
      <c r="D59" s="102"/>
      <c r="E59" s="88" t="s">
        <v>16</v>
      </c>
      <c r="F59" s="96"/>
      <c r="G59" s="96"/>
      <c r="H59" s="96"/>
      <c r="I59" s="99"/>
      <c r="J59" s="47" t="s">
        <v>17</v>
      </c>
      <c r="K59" s="88" t="s">
        <v>16</v>
      </c>
      <c r="L59" s="96"/>
      <c r="M59" s="96"/>
      <c r="N59" s="96"/>
      <c r="O59" s="99"/>
      <c r="P59" s="47" t="s">
        <v>17</v>
      </c>
      <c r="Q59" s="102"/>
      <c r="R59" s="81"/>
      <c r="S59" s="102"/>
    </row>
    <row r="60" spans="1:19" ht="24">
      <c r="A60" s="34">
        <v>1</v>
      </c>
      <c r="B60" s="35" t="s">
        <v>65</v>
      </c>
      <c r="C60" s="36">
        <v>1995</v>
      </c>
      <c r="D60" s="37" t="s">
        <v>4</v>
      </c>
      <c r="E60" s="49">
        <v>9.1</v>
      </c>
      <c r="F60" s="50">
        <v>9</v>
      </c>
      <c r="G60" s="50">
        <v>9.1</v>
      </c>
      <c r="H60" s="50">
        <v>9</v>
      </c>
      <c r="I60" s="50">
        <v>9.2</v>
      </c>
      <c r="J60" s="51">
        <v>4</v>
      </c>
      <c r="K60" s="52">
        <v>9</v>
      </c>
      <c r="L60" s="50">
        <v>9</v>
      </c>
      <c r="M60" s="50">
        <v>9</v>
      </c>
      <c r="N60" s="50">
        <v>8.8</v>
      </c>
      <c r="O60" s="50">
        <v>8.8</v>
      </c>
      <c r="P60" s="51">
        <v>4.8</v>
      </c>
      <c r="Q60" s="53">
        <f aca="true" t="shared" si="6" ref="Q60:Q69">SUM(E60:P60)-MIN(E60:I60)-MIN(K60:O60)-MAX(E60:I60)-MAX(K60:O60)</f>
        <v>62.8</v>
      </c>
      <c r="R60" s="42" t="str">
        <f aca="true" t="shared" si="7" ref="R60:R69">IF(Q60&lt;51,"",IF(Q60&lt;58,"2взр.",IF(Q60&lt;60,"1взр",IF(Q60&lt;64,"КМС",IF(Q60&gt;63.9,IF(Q60="д/к","",IF(Q60="н/я","","МС")))))))</f>
        <v>КМС</v>
      </c>
      <c r="S60" s="36" t="s">
        <v>19</v>
      </c>
    </row>
    <row r="61" spans="1:19" ht="24">
      <c r="A61" s="10">
        <f aca="true" t="shared" si="8" ref="A61:A69">A60+1</f>
        <v>2</v>
      </c>
      <c r="B61" s="43" t="s">
        <v>66</v>
      </c>
      <c r="C61" s="12">
        <v>1994</v>
      </c>
      <c r="D61" s="13" t="s">
        <v>4</v>
      </c>
      <c r="E61" s="14">
        <v>9.2</v>
      </c>
      <c r="F61" s="15">
        <v>9.1</v>
      </c>
      <c r="G61" s="15">
        <v>9.2</v>
      </c>
      <c r="H61" s="15">
        <v>9.2</v>
      </c>
      <c r="I61" s="15">
        <v>9.3</v>
      </c>
      <c r="J61" s="16">
        <v>4</v>
      </c>
      <c r="K61" s="17">
        <v>8.7</v>
      </c>
      <c r="L61" s="15">
        <v>8.8</v>
      </c>
      <c r="M61" s="15">
        <v>9</v>
      </c>
      <c r="N61" s="15">
        <v>8.9</v>
      </c>
      <c r="O61" s="15">
        <v>8.9</v>
      </c>
      <c r="P61" s="16">
        <v>4.5</v>
      </c>
      <c r="Q61" s="18">
        <f t="shared" si="6"/>
        <v>62.70000000000002</v>
      </c>
      <c r="R61" s="44" t="str">
        <f t="shared" si="7"/>
        <v>КМС</v>
      </c>
      <c r="S61" s="12" t="s">
        <v>19</v>
      </c>
    </row>
    <row r="62" spans="1:19" ht="24">
      <c r="A62" s="10">
        <f t="shared" si="8"/>
        <v>3</v>
      </c>
      <c r="B62" s="43" t="s">
        <v>67</v>
      </c>
      <c r="C62" s="12">
        <v>1995</v>
      </c>
      <c r="D62" s="13" t="s">
        <v>4</v>
      </c>
      <c r="E62" s="14">
        <v>9</v>
      </c>
      <c r="F62" s="15">
        <v>9.2</v>
      </c>
      <c r="G62" s="15">
        <v>9.2</v>
      </c>
      <c r="H62" s="15">
        <v>9.2</v>
      </c>
      <c r="I62" s="15">
        <v>9.2</v>
      </c>
      <c r="J62" s="16">
        <v>4</v>
      </c>
      <c r="K62" s="17">
        <v>8.8</v>
      </c>
      <c r="L62" s="15">
        <v>8.9</v>
      </c>
      <c r="M62" s="15">
        <v>8.8</v>
      </c>
      <c r="N62" s="15">
        <v>8.7</v>
      </c>
      <c r="O62" s="15">
        <v>8.9</v>
      </c>
      <c r="P62" s="16">
        <v>4.5</v>
      </c>
      <c r="Q62" s="18">
        <f t="shared" si="6"/>
        <v>62.6</v>
      </c>
      <c r="R62" s="44" t="str">
        <f t="shared" si="7"/>
        <v>КМС</v>
      </c>
      <c r="S62" s="12" t="s">
        <v>19</v>
      </c>
    </row>
    <row r="63" spans="1:19" ht="24">
      <c r="A63" s="10">
        <f t="shared" si="8"/>
        <v>4</v>
      </c>
      <c r="B63" s="43" t="s">
        <v>68</v>
      </c>
      <c r="C63" s="12">
        <v>1995</v>
      </c>
      <c r="D63" s="13" t="s">
        <v>4</v>
      </c>
      <c r="E63" s="14">
        <v>8.4</v>
      </c>
      <c r="F63" s="15">
        <v>8.8</v>
      </c>
      <c r="G63" s="15">
        <v>8.8</v>
      </c>
      <c r="H63" s="15">
        <v>8.7</v>
      </c>
      <c r="I63" s="15">
        <v>9</v>
      </c>
      <c r="J63" s="16">
        <v>4</v>
      </c>
      <c r="K63" s="17">
        <v>8.6</v>
      </c>
      <c r="L63" s="15">
        <v>8.6</v>
      </c>
      <c r="M63" s="15">
        <v>8.7</v>
      </c>
      <c r="N63" s="15">
        <v>8.6</v>
      </c>
      <c r="O63" s="15">
        <v>8.8</v>
      </c>
      <c r="P63" s="16">
        <v>3.9</v>
      </c>
      <c r="Q63" s="18">
        <f t="shared" si="6"/>
        <v>60.10000000000001</v>
      </c>
      <c r="R63" s="44" t="str">
        <f t="shared" si="7"/>
        <v>КМС</v>
      </c>
      <c r="S63" s="12" t="s">
        <v>19</v>
      </c>
    </row>
    <row r="64" spans="1:19" ht="24">
      <c r="A64" s="10">
        <f t="shared" si="8"/>
        <v>5</v>
      </c>
      <c r="B64" s="43" t="s">
        <v>69</v>
      </c>
      <c r="C64" s="12">
        <v>1995</v>
      </c>
      <c r="D64" s="13" t="s">
        <v>4</v>
      </c>
      <c r="E64" s="14">
        <v>8.5</v>
      </c>
      <c r="F64" s="15">
        <v>8.6</v>
      </c>
      <c r="G64" s="15">
        <v>8.9</v>
      </c>
      <c r="H64" s="15">
        <v>8.7</v>
      </c>
      <c r="I64" s="15">
        <v>8.6</v>
      </c>
      <c r="J64" s="16">
        <v>3.9</v>
      </c>
      <c r="K64" s="17">
        <v>8.7</v>
      </c>
      <c r="L64" s="15">
        <v>8.8</v>
      </c>
      <c r="M64" s="15">
        <v>8.8</v>
      </c>
      <c r="N64" s="15">
        <v>8.6</v>
      </c>
      <c r="O64" s="15">
        <v>8.6</v>
      </c>
      <c r="P64" s="16">
        <v>4.1</v>
      </c>
      <c r="Q64" s="18">
        <f t="shared" si="6"/>
        <v>59.999999999999986</v>
      </c>
      <c r="R64" s="44" t="str">
        <f t="shared" si="7"/>
        <v>КМС</v>
      </c>
      <c r="S64" s="12" t="s">
        <v>19</v>
      </c>
    </row>
    <row r="65" spans="1:19" ht="24">
      <c r="A65" s="10">
        <f t="shared" si="8"/>
        <v>6</v>
      </c>
      <c r="B65" s="43" t="s">
        <v>70</v>
      </c>
      <c r="C65" s="12">
        <v>1994</v>
      </c>
      <c r="D65" s="13" t="s">
        <v>21</v>
      </c>
      <c r="E65" s="14">
        <v>8.5</v>
      </c>
      <c r="F65" s="15">
        <v>8.7</v>
      </c>
      <c r="G65" s="15">
        <v>8.6</v>
      </c>
      <c r="H65" s="15">
        <v>8.7</v>
      </c>
      <c r="I65" s="15">
        <v>8.6</v>
      </c>
      <c r="J65" s="16">
        <v>2.8</v>
      </c>
      <c r="K65" s="17">
        <v>8.6</v>
      </c>
      <c r="L65" s="15">
        <v>8.7</v>
      </c>
      <c r="M65" s="15">
        <v>8.6</v>
      </c>
      <c r="N65" s="15">
        <v>8.7</v>
      </c>
      <c r="O65" s="15">
        <v>8.8</v>
      </c>
      <c r="P65" s="16">
        <v>3.2</v>
      </c>
      <c r="Q65" s="18">
        <f t="shared" si="6"/>
        <v>57.900000000000006</v>
      </c>
      <c r="R65" s="44" t="str">
        <f t="shared" si="7"/>
        <v>2взр.</v>
      </c>
      <c r="S65" s="12" t="s">
        <v>22</v>
      </c>
    </row>
    <row r="66" spans="1:19" ht="24">
      <c r="A66" s="10">
        <f t="shared" si="8"/>
        <v>7</v>
      </c>
      <c r="B66" s="43" t="s">
        <v>71</v>
      </c>
      <c r="C66" s="12">
        <v>1995</v>
      </c>
      <c r="D66" s="13" t="s">
        <v>21</v>
      </c>
      <c r="E66" s="14">
        <v>8.3</v>
      </c>
      <c r="F66" s="15">
        <v>8.6</v>
      </c>
      <c r="G66" s="15">
        <v>8.4</v>
      </c>
      <c r="H66" s="15">
        <v>8.6</v>
      </c>
      <c r="I66" s="15">
        <v>8.5</v>
      </c>
      <c r="J66" s="16">
        <v>2.8</v>
      </c>
      <c r="K66" s="17">
        <v>8.3</v>
      </c>
      <c r="L66" s="15">
        <v>8.6</v>
      </c>
      <c r="M66" s="15">
        <v>8.4</v>
      </c>
      <c r="N66" s="15">
        <v>8.6</v>
      </c>
      <c r="O66" s="15">
        <v>8.4</v>
      </c>
      <c r="P66" s="16">
        <v>2.9</v>
      </c>
      <c r="Q66" s="18">
        <f t="shared" si="6"/>
        <v>56.600000000000016</v>
      </c>
      <c r="R66" s="44" t="str">
        <f t="shared" si="7"/>
        <v>2взр.</v>
      </c>
      <c r="S66" s="12" t="s">
        <v>22</v>
      </c>
    </row>
    <row r="67" spans="1:19" ht="24">
      <c r="A67" s="10">
        <f t="shared" si="8"/>
        <v>8</v>
      </c>
      <c r="B67" s="43" t="s">
        <v>72</v>
      </c>
      <c r="C67" s="12">
        <v>1994</v>
      </c>
      <c r="D67" s="13" t="s">
        <v>4</v>
      </c>
      <c r="E67" s="14">
        <v>8.2</v>
      </c>
      <c r="F67" s="15">
        <v>8.3</v>
      </c>
      <c r="G67" s="15">
        <v>8.2</v>
      </c>
      <c r="H67" s="15">
        <v>8.5</v>
      </c>
      <c r="I67" s="15">
        <v>8.5</v>
      </c>
      <c r="J67" s="16">
        <v>2.6</v>
      </c>
      <c r="K67" s="17">
        <v>8.2</v>
      </c>
      <c r="L67" s="15">
        <v>8.2</v>
      </c>
      <c r="M67" s="15">
        <v>8.4</v>
      </c>
      <c r="N67" s="15">
        <v>8.5</v>
      </c>
      <c r="O67" s="15">
        <v>8.5</v>
      </c>
      <c r="P67" s="16">
        <v>2.6</v>
      </c>
      <c r="Q67" s="18">
        <f t="shared" si="6"/>
        <v>55.3</v>
      </c>
      <c r="R67" s="44" t="str">
        <f t="shared" si="7"/>
        <v>2взр.</v>
      </c>
      <c r="S67" s="12" t="s">
        <v>19</v>
      </c>
    </row>
    <row r="68" spans="1:19" ht="24">
      <c r="A68" s="10">
        <f t="shared" si="8"/>
        <v>9</v>
      </c>
      <c r="B68" s="43" t="s">
        <v>73</v>
      </c>
      <c r="C68" s="12">
        <v>1995</v>
      </c>
      <c r="D68" s="13" t="s">
        <v>21</v>
      </c>
      <c r="E68" s="14">
        <v>8</v>
      </c>
      <c r="F68" s="15">
        <v>8</v>
      </c>
      <c r="G68" s="15">
        <v>8.4</v>
      </c>
      <c r="H68" s="15">
        <v>8.4</v>
      </c>
      <c r="I68" s="15">
        <v>8.3</v>
      </c>
      <c r="J68" s="16">
        <v>2.4</v>
      </c>
      <c r="K68" s="17">
        <v>8.2</v>
      </c>
      <c r="L68" s="15">
        <v>8.5</v>
      </c>
      <c r="M68" s="15">
        <v>8.3</v>
      </c>
      <c r="N68" s="15">
        <v>8.5</v>
      </c>
      <c r="O68" s="15">
        <v>8.6</v>
      </c>
      <c r="P68" s="16">
        <v>2.7</v>
      </c>
      <c r="Q68" s="18">
        <f t="shared" si="6"/>
        <v>55.09999999999998</v>
      </c>
      <c r="R68" s="44" t="str">
        <f t="shared" si="7"/>
        <v>2взр.</v>
      </c>
      <c r="S68" s="12" t="s">
        <v>74</v>
      </c>
    </row>
    <row r="69" spans="1:19" ht="24.75" thickBot="1">
      <c r="A69" s="23">
        <f t="shared" si="8"/>
        <v>10</v>
      </c>
      <c r="B69" s="45" t="s">
        <v>75</v>
      </c>
      <c r="C69" s="25">
        <v>1995</v>
      </c>
      <c r="D69" s="26" t="s">
        <v>4</v>
      </c>
      <c r="E69" s="27">
        <v>5.1</v>
      </c>
      <c r="F69" s="28">
        <v>5.4</v>
      </c>
      <c r="G69" s="28">
        <v>5.5</v>
      </c>
      <c r="H69" s="28">
        <v>5.8</v>
      </c>
      <c r="I69" s="28">
        <v>6</v>
      </c>
      <c r="J69" s="29">
        <v>1.7</v>
      </c>
      <c r="K69" s="30">
        <v>7</v>
      </c>
      <c r="L69" s="28">
        <v>7.1</v>
      </c>
      <c r="M69" s="28">
        <v>7</v>
      </c>
      <c r="N69" s="28">
        <v>7.4</v>
      </c>
      <c r="O69" s="28">
        <v>6.6</v>
      </c>
      <c r="P69" s="29">
        <v>2</v>
      </c>
      <c r="Q69" s="31">
        <f t="shared" si="6"/>
        <v>41.49999999999999</v>
      </c>
      <c r="R69" s="46">
        <f t="shared" si="7"/>
      </c>
      <c r="S69" s="25" t="s">
        <v>19</v>
      </c>
    </row>
    <row r="70" ht="7.5" customHeight="1"/>
    <row r="71" spans="1:19" ht="14.25">
      <c r="A71" s="82" t="s">
        <v>76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3"/>
      <c r="O71" s="84"/>
      <c r="P71" s="84"/>
      <c r="Q71" s="84"/>
      <c r="R71" s="84"/>
      <c r="S71" s="84"/>
    </row>
    <row r="72" spans="1:19" ht="15" thickBo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/>
    </row>
    <row r="73" spans="1:19" ht="14.25">
      <c r="A73" s="85" t="s">
        <v>7</v>
      </c>
      <c r="B73" s="87" t="s">
        <v>8</v>
      </c>
      <c r="C73" s="85" t="s">
        <v>9</v>
      </c>
      <c r="D73" s="89" t="s">
        <v>10</v>
      </c>
      <c r="E73" s="91" t="s">
        <v>11</v>
      </c>
      <c r="F73" s="92"/>
      <c r="G73" s="92"/>
      <c r="H73" s="92"/>
      <c r="I73" s="92"/>
      <c r="J73" s="93"/>
      <c r="K73" s="94" t="s">
        <v>12</v>
      </c>
      <c r="L73" s="92"/>
      <c r="M73" s="92"/>
      <c r="N73" s="92"/>
      <c r="O73" s="92"/>
      <c r="P73" s="93"/>
      <c r="Q73" s="95" t="s">
        <v>13</v>
      </c>
      <c r="R73" s="87" t="s">
        <v>14</v>
      </c>
      <c r="S73" s="97" t="s">
        <v>15</v>
      </c>
    </row>
    <row r="74" spans="1:19" ht="15" thickBot="1">
      <c r="A74" s="103"/>
      <c r="B74" s="104"/>
      <c r="C74" s="103"/>
      <c r="D74" s="105"/>
      <c r="E74" s="108" t="s">
        <v>16</v>
      </c>
      <c r="F74" s="109"/>
      <c r="G74" s="109"/>
      <c r="H74" s="109"/>
      <c r="I74" s="109"/>
      <c r="J74" s="9" t="s">
        <v>17</v>
      </c>
      <c r="K74" s="110" t="s">
        <v>16</v>
      </c>
      <c r="L74" s="109"/>
      <c r="M74" s="109"/>
      <c r="N74" s="109"/>
      <c r="O74" s="109"/>
      <c r="P74" s="9" t="s">
        <v>17</v>
      </c>
      <c r="Q74" s="106"/>
      <c r="R74" s="104"/>
      <c r="S74" s="107"/>
    </row>
    <row r="75" spans="1:19" ht="24">
      <c r="A75" s="34">
        <v>1</v>
      </c>
      <c r="B75" s="48" t="s">
        <v>77</v>
      </c>
      <c r="C75" s="36">
        <v>1991</v>
      </c>
      <c r="D75" s="37" t="s">
        <v>4</v>
      </c>
      <c r="E75" s="49">
        <v>8.8</v>
      </c>
      <c r="F75" s="50">
        <v>8.6</v>
      </c>
      <c r="G75" s="50">
        <v>8.7</v>
      </c>
      <c r="H75" s="50">
        <v>8.9</v>
      </c>
      <c r="I75" s="50">
        <v>8.8</v>
      </c>
      <c r="J75" s="51">
        <v>4.2</v>
      </c>
      <c r="K75" s="52">
        <v>8.3</v>
      </c>
      <c r="L75" s="50">
        <v>8.5</v>
      </c>
      <c r="M75" s="50">
        <v>8.7</v>
      </c>
      <c r="N75" s="50">
        <v>8.6</v>
      </c>
      <c r="O75" s="50">
        <v>8.7</v>
      </c>
      <c r="P75" s="51">
        <v>3.8</v>
      </c>
      <c r="Q75" s="53">
        <f>SUM(E75:P75)-MIN(E75:I75)-MIN(K75:O75)-MAX(E75:I75)-MAX(K75:O75)</f>
        <v>60.099999999999994</v>
      </c>
      <c r="R75" s="54" t="str">
        <f>IF(Q75&lt;51,"",IF(Q75&lt;57,"2взр.",IF(Q75&lt;59,"1взр",IF(Q75&lt;62,"КМС",IF(Q75&gt;61.9,IF(Q75="д/к","",IF(Q75="н/я","","МС")))))))</f>
        <v>КМС</v>
      </c>
      <c r="S75" s="55" t="s">
        <v>19</v>
      </c>
    </row>
    <row r="76" spans="1:19" ht="24">
      <c r="A76" s="10">
        <f>A75+1</f>
        <v>2</v>
      </c>
      <c r="B76" s="11" t="s">
        <v>78</v>
      </c>
      <c r="C76" s="12">
        <v>1992</v>
      </c>
      <c r="D76" s="13" t="s">
        <v>4</v>
      </c>
      <c r="E76" s="14">
        <v>9.2</v>
      </c>
      <c r="F76" s="15">
        <v>9.2</v>
      </c>
      <c r="G76" s="15">
        <v>9.3</v>
      </c>
      <c r="H76" s="15">
        <v>9.2</v>
      </c>
      <c r="I76" s="15">
        <v>9</v>
      </c>
      <c r="J76" s="16">
        <v>4.3</v>
      </c>
      <c r="K76" s="17">
        <v>7</v>
      </c>
      <c r="L76" s="15">
        <v>7.8</v>
      </c>
      <c r="M76" s="15">
        <v>7.6</v>
      </c>
      <c r="N76" s="15">
        <v>7.3</v>
      </c>
      <c r="O76" s="15">
        <v>7.8</v>
      </c>
      <c r="P76" s="16">
        <v>4.5</v>
      </c>
      <c r="Q76" s="64">
        <f>SUM(E76:P76)-MIN(E76:I76)-MIN(K76:O76)-MAX(E76:I76)-MAX(K76:O76)</f>
        <v>59.099999999999994</v>
      </c>
      <c r="R76" s="19" t="str">
        <f>IF(Q76&lt;51,"",IF(Q76&lt;57,"2взр.",IF(Q76&lt;59,"1взр",IF(Q76&lt;62,"КМС",IF(Q76&gt;61.9,IF(Q76="д/к","",IF(Q76="н/я","","МС")))))))</f>
        <v>КМС</v>
      </c>
      <c r="S76" s="22" t="s">
        <v>19</v>
      </c>
    </row>
    <row r="77" spans="1:19" ht="24">
      <c r="A77" s="10">
        <f>A76+1</f>
        <v>3</v>
      </c>
      <c r="B77" s="65" t="s">
        <v>79</v>
      </c>
      <c r="C77" s="66">
        <v>1992</v>
      </c>
      <c r="D77" s="67" t="s">
        <v>4</v>
      </c>
      <c r="E77" s="38">
        <v>8.4</v>
      </c>
      <c r="F77" s="39">
        <v>8.7</v>
      </c>
      <c r="G77" s="39">
        <v>8.8</v>
      </c>
      <c r="H77" s="39">
        <v>8.7</v>
      </c>
      <c r="I77" s="39">
        <v>8.8</v>
      </c>
      <c r="J77" s="40">
        <v>2.6</v>
      </c>
      <c r="K77" s="41">
        <v>8</v>
      </c>
      <c r="L77" s="39">
        <v>8</v>
      </c>
      <c r="M77" s="39">
        <v>8.2</v>
      </c>
      <c r="N77" s="39">
        <v>8</v>
      </c>
      <c r="O77" s="39">
        <v>8.4</v>
      </c>
      <c r="P77" s="40">
        <v>3.3</v>
      </c>
      <c r="Q77" s="18">
        <f>SUM(E77:P77)-MIN(E77:I77)-MIN(K77:O77)-MAX(E77:I77)-MAX(K77:O77)</f>
        <v>56.300000000000004</v>
      </c>
      <c r="R77" s="19" t="str">
        <f>IF(Q77&lt;51,"",IF(Q77&lt;57,"2взр.",IF(Q77&lt;59,"1взр",IF(Q77&lt;62,"КМС",IF(Q77&gt;61.9,IF(Q77="д/к","",IF(Q77="н/я","","МС")))))))</f>
        <v>2взр.</v>
      </c>
      <c r="S77" s="68" t="s">
        <v>19</v>
      </c>
    </row>
    <row r="78" spans="1:19" ht="24">
      <c r="A78" s="10">
        <f>A77+1</f>
        <v>4</v>
      </c>
      <c r="B78" s="65" t="s">
        <v>80</v>
      </c>
      <c r="C78" s="66">
        <v>1993</v>
      </c>
      <c r="D78" s="67" t="s">
        <v>4</v>
      </c>
      <c r="E78" s="38">
        <v>8.4</v>
      </c>
      <c r="F78" s="39">
        <v>8.5</v>
      </c>
      <c r="G78" s="39">
        <v>8.5</v>
      </c>
      <c r="H78" s="39">
        <v>8.5</v>
      </c>
      <c r="I78" s="39">
        <v>8.5</v>
      </c>
      <c r="J78" s="40">
        <v>2.7</v>
      </c>
      <c r="K78" s="41">
        <v>7.6</v>
      </c>
      <c r="L78" s="39">
        <v>7.5</v>
      </c>
      <c r="M78" s="39">
        <v>7.6</v>
      </c>
      <c r="N78" s="39">
        <v>7.8</v>
      </c>
      <c r="O78" s="39">
        <v>7.6</v>
      </c>
      <c r="P78" s="40">
        <v>3.7</v>
      </c>
      <c r="Q78" s="18">
        <f>SUM(E78:P78)-MIN(E78:I78)-MIN(K78:O78)-MAX(E78:I78)-MAX(K78:O78)</f>
        <v>54.69999999999999</v>
      </c>
      <c r="R78" s="19" t="str">
        <f>IF(Q78&lt;51,"",IF(Q78&lt;57,"2взр.",IF(Q78&lt;59,"1взр",IF(Q78&lt;62,"КМС",IF(Q78&gt;61.9,IF(Q78="д/к","",IF(Q78="н/я","","МС")))))))</f>
        <v>2взр.</v>
      </c>
      <c r="S78" s="68" t="s">
        <v>19</v>
      </c>
    </row>
    <row r="79" spans="1:19" ht="24.75" thickBot="1">
      <c r="A79" s="69">
        <f>A78+1</f>
        <v>5</v>
      </c>
      <c r="B79" s="57" t="s">
        <v>81</v>
      </c>
      <c r="C79" s="58">
        <v>1993</v>
      </c>
      <c r="D79" s="59" t="s">
        <v>4</v>
      </c>
      <c r="E79" s="70">
        <v>7.3</v>
      </c>
      <c r="F79" s="62">
        <v>7.1</v>
      </c>
      <c r="G79" s="62">
        <v>7.5</v>
      </c>
      <c r="H79" s="62">
        <v>7.2</v>
      </c>
      <c r="I79" s="62">
        <v>8.2</v>
      </c>
      <c r="J79" s="60">
        <v>2</v>
      </c>
      <c r="K79" s="61">
        <v>8.5</v>
      </c>
      <c r="L79" s="62">
        <v>8.5</v>
      </c>
      <c r="M79" s="62">
        <v>8.7</v>
      </c>
      <c r="N79" s="62">
        <v>8.5</v>
      </c>
      <c r="O79" s="62">
        <v>8.6</v>
      </c>
      <c r="P79" s="60">
        <v>3.7</v>
      </c>
      <c r="Q79" s="31">
        <f>SUM(E79:P79)-MIN(E79:I79)-MIN(K79:O79)-MAX(E79:I79)-MAX(K79:O79)</f>
        <v>53.3</v>
      </c>
      <c r="R79" s="32" t="str">
        <f>IF(Q79&lt;51,"",IF(Q79&lt;57,"2взр.",IF(Q79&lt;59,"1взр",IF(Q79&lt;62,"КМС",IF(Q79&gt;61.9,IF(Q79="д/к","",IF(Q79="н/я","","МС")))))))</f>
        <v>2взр.</v>
      </c>
      <c r="S79" s="63" t="s">
        <v>19</v>
      </c>
    </row>
    <row r="80" ht="60.75" customHeight="1"/>
    <row r="81" spans="1:19" ht="14.25">
      <c r="A81" s="82" t="s">
        <v>82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</row>
    <row r="82" spans="1:19" ht="15" thickBo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/>
    </row>
    <row r="83" spans="1:19" ht="14.25">
      <c r="A83" s="97" t="s">
        <v>7</v>
      </c>
      <c r="B83" s="97" t="s">
        <v>8</v>
      </c>
      <c r="C83" s="97" t="s">
        <v>9</v>
      </c>
      <c r="D83" s="97" t="s">
        <v>10</v>
      </c>
      <c r="E83" s="87" t="s">
        <v>11</v>
      </c>
      <c r="F83" s="95"/>
      <c r="G83" s="95"/>
      <c r="H83" s="95"/>
      <c r="I83" s="95"/>
      <c r="J83" s="89"/>
      <c r="K83" s="87" t="s">
        <v>12</v>
      </c>
      <c r="L83" s="95"/>
      <c r="M83" s="95"/>
      <c r="N83" s="95"/>
      <c r="O83" s="95"/>
      <c r="P83" s="89"/>
      <c r="Q83" s="97" t="s">
        <v>13</v>
      </c>
      <c r="R83" s="80" t="s">
        <v>14</v>
      </c>
      <c r="S83" s="97" t="s">
        <v>15</v>
      </c>
    </row>
    <row r="84" spans="1:19" ht="15" thickBot="1">
      <c r="A84" s="102"/>
      <c r="B84" s="102"/>
      <c r="C84" s="102"/>
      <c r="D84" s="102"/>
      <c r="E84" s="88" t="s">
        <v>16</v>
      </c>
      <c r="F84" s="96"/>
      <c r="G84" s="96"/>
      <c r="H84" s="96"/>
      <c r="I84" s="99"/>
      <c r="J84" s="47" t="s">
        <v>17</v>
      </c>
      <c r="K84" s="88" t="s">
        <v>16</v>
      </c>
      <c r="L84" s="96"/>
      <c r="M84" s="96"/>
      <c r="N84" s="96"/>
      <c r="O84" s="99"/>
      <c r="P84" s="47" t="s">
        <v>17</v>
      </c>
      <c r="Q84" s="102"/>
      <c r="R84" s="81"/>
      <c r="S84" s="102"/>
    </row>
    <row r="85" spans="1:19" ht="24">
      <c r="A85" s="34">
        <v>1</v>
      </c>
      <c r="B85" s="35" t="s">
        <v>83</v>
      </c>
      <c r="C85" s="36">
        <v>1993</v>
      </c>
      <c r="D85" s="37" t="s">
        <v>4</v>
      </c>
      <c r="E85" s="49">
        <v>9.2</v>
      </c>
      <c r="F85" s="50">
        <v>9.3</v>
      </c>
      <c r="G85" s="50">
        <v>9.3</v>
      </c>
      <c r="H85" s="50">
        <v>9.2</v>
      </c>
      <c r="I85" s="50">
        <v>9.2</v>
      </c>
      <c r="J85" s="51">
        <v>6.4</v>
      </c>
      <c r="K85" s="52">
        <v>9.1</v>
      </c>
      <c r="L85" s="50">
        <v>9.2</v>
      </c>
      <c r="M85" s="50">
        <v>9.2</v>
      </c>
      <c r="N85" s="50">
        <v>9.2</v>
      </c>
      <c r="O85" s="50">
        <v>9</v>
      </c>
      <c r="P85" s="51">
        <v>5.8</v>
      </c>
      <c r="Q85" s="53">
        <f aca="true" t="shared" si="9" ref="Q85:Q90">SUM(E85:P85)-MIN(E85:I85)-MIN(K85:O85)-MAX(E85:I85)-MAX(K85:O85)</f>
        <v>67.4</v>
      </c>
      <c r="R85" s="42" t="str">
        <f aca="true" t="shared" si="10" ref="R85:R90">IF(Q85&lt;51,"",IF(Q85&lt;58,"2взр.",IF(Q85&lt;60,"1взр",IF(Q85&lt;64,"КМС",IF(Q85&gt;63.9,IF(Q85="д/к","",IF(Q85="н/я","","МС")))))))</f>
        <v>МС</v>
      </c>
      <c r="S85" s="36" t="s">
        <v>19</v>
      </c>
    </row>
    <row r="86" spans="1:19" ht="24">
      <c r="A86" s="10">
        <f>A85+1</f>
        <v>2</v>
      </c>
      <c r="B86" s="43" t="s">
        <v>84</v>
      </c>
      <c r="C86" s="12">
        <v>1991</v>
      </c>
      <c r="D86" s="13" t="s">
        <v>4</v>
      </c>
      <c r="E86" s="14">
        <v>9.1</v>
      </c>
      <c r="F86" s="15">
        <v>8.9</v>
      </c>
      <c r="G86" s="15">
        <v>9</v>
      </c>
      <c r="H86" s="15">
        <v>9</v>
      </c>
      <c r="I86" s="15">
        <v>9</v>
      </c>
      <c r="J86" s="16">
        <v>4.2</v>
      </c>
      <c r="K86" s="17">
        <v>9</v>
      </c>
      <c r="L86" s="15">
        <v>8.8</v>
      </c>
      <c r="M86" s="15">
        <v>9</v>
      </c>
      <c r="N86" s="15">
        <v>8.9</v>
      </c>
      <c r="O86" s="15">
        <v>9</v>
      </c>
      <c r="P86" s="16">
        <v>3.9</v>
      </c>
      <c r="Q86" s="18">
        <f t="shared" si="9"/>
        <v>62.000000000000014</v>
      </c>
      <c r="R86" s="44" t="str">
        <f t="shared" si="10"/>
        <v>КМС</v>
      </c>
      <c r="S86" s="12" t="s">
        <v>19</v>
      </c>
    </row>
    <row r="87" spans="1:19" ht="24">
      <c r="A87" s="10">
        <f>A86+1</f>
        <v>3</v>
      </c>
      <c r="B87" s="43" t="s">
        <v>85</v>
      </c>
      <c r="C87" s="12">
        <v>1993</v>
      </c>
      <c r="D87" s="13" t="s">
        <v>4</v>
      </c>
      <c r="E87" s="14">
        <v>8.7</v>
      </c>
      <c r="F87" s="15">
        <v>8.7</v>
      </c>
      <c r="G87" s="15">
        <v>8.7</v>
      </c>
      <c r="H87" s="15">
        <v>8.7</v>
      </c>
      <c r="I87" s="15">
        <v>9</v>
      </c>
      <c r="J87" s="16">
        <v>4.4</v>
      </c>
      <c r="K87" s="17">
        <v>8.6</v>
      </c>
      <c r="L87" s="15">
        <v>8.6</v>
      </c>
      <c r="M87" s="15">
        <v>8.8</v>
      </c>
      <c r="N87" s="15">
        <v>8.9</v>
      </c>
      <c r="O87" s="15">
        <v>9</v>
      </c>
      <c r="P87" s="16">
        <v>5.1</v>
      </c>
      <c r="Q87" s="18">
        <f t="shared" si="9"/>
        <v>61.89999999999999</v>
      </c>
      <c r="R87" s="44" t="str">
        <f t="shared" si="10"/>
        <v>КМС</v>
      </c>
      <c r="S87" s="12" t="s">
        <v>19</v>
      </c>
    </row>
    <row r="88" spans="1:19" ht="24">
      <c r="A88" s="10">
        <f>A87+1</f>
        <v>4</v>
      </c>
      <c r="B88" s="43" t="s">
        <v>86</v>
      </c>
      <c r="C88" s="12">
        <v>1991</v>
      </c>
      <c r="D88" s="13" t="s">
        <v>4</v>
      </c>
      <c r="E88" s="14">
        <v>7.9</v>
      </c>
      <c r="F88" s="15">
        <v>8.1</v>
      </c>
      <c r="G88" s="15">
        <v>7.8</v>
      </c>
      <c r="H88" s="15">
        <v>8.2</v>
      </c>
      <c r="I88" s="15">
        <v>8.2</v>
      </c>
      <c r="J88" s="16">
        <v>2</v>
      </c>
      <c r="K88" s="17">
        <v>8.9</v>
      </c>
      <c r="L88" s="15">
        <v>9</v>
      </c>
      <c r="M88" s="15">
        <v>9</v>
      </c>
      <c r="N88" s="15">
        <v>9</v>
      </c>
      <c r="O88" s="15">
        <v>9</v>
      </c>
      <c r="P88" s="16">
        <v>4.7</v>
      </c>
      <c r="Q88" s="18">
        <f t="shared" si="9"/>
        <v>57.89999999999999</v>
      </c>
      <c r="R88" s="44" t="str">
        <f t="shared" si="10"/>
        <v>2взр.</v>
      </c>
      <c r="S88" s="12" t="s">
        <v>19</v>
      </c>
    </row>
    <row r="89" spans="1:19" ht="24">
      <c r="A89" s="10">
        <f>A88+1</f>
        <v>5</v>
      </c>
      <c r="B89" s="43" t="s">
        <v>87</v>
      </c>
      <c r="C89" s="12">
        <v>1993</v>
      </c>
      <c r="D89" s="13" t="s">
        <v>29</v>
      </c>
      <c r="E89" s="14">
        <v>7.2</v>
      </c>
      <c r="F89" s="15">
        <v>7.1</v>
      </c>
      <c r="G89" s="15">
        <v>7.2</v>
      </c>
      <c r="H89" s="15">
        <v>7</v>
      </c>
      <c r="I89" s="15">
        <v>7</v>
      </c>
      <c r="J89" s="16">
        <v>1.4</v>
      </c>
      <c r="K89" s="17">
        <v>6.3</v>
      </c>
      <c r="L89" s="17">
        <v>6.2</v>
      </c>
      <c r="M89" s="15">
        <v>5.7</v>
      </c>
      <c r="N89" s="15">
        <v>5.9</v>
      </c>
      <c r="O89" s="15">
        <v>6.3</v>
      </c>
      <c r="P89" s="16">
        <v>2.6</v>
      </c>
      <c r="Q89" s="18">
        <f t="shared" si="9"/>
        <v>43.69999999999999</v>
      </c>
      <c r="R89" s="44">
        <f t="shared" si="10"/>
      </c>
      <c r="S89" s="12" t="s">
        <v>30</v>
      </c>
    </row>
    <row r="90" spans="1:19" ht="24.75" thickBot="1">
      <c r="A90" s="23">
        <f>A89+1</f>
        <v>6</v>
      </c>
      <c r="B90" s="45" t="s">
        <v>88</v>
      </c>
      <c r="C90" s="25">
        <v>1992</v>
      </c>
      <c r="D90" s="26" t="s">
        <v>107</v>
      </c>
      <c r="E90" s="27">
        <v>4.4</v>
      </c>
      <c r="F90" s="28">
        <v>4.8</v>
      </c>
      <c r="G90" s="28">
        <v>4.7</v>
      </c>
      <c r="H90" s="28">
        <v>4.3</v>
      </c>
      <c r="I90" s="28">
        <v>4</v>
      </c>
      <c r="J90" s="29">
        <v>1.1</v>
      </c>
      <c r="K90" s="30">
        <v>5.3</v>
      </c>
      <c r="L90" s="28">
        <v>5.4</v>
      </c>
      <c r="M90" s="28">
        <v>5.2</v>
      </c>
      <c r="N90" s="28">
        <v>5.2</v>
      </c>
      <c r="O90" s="28">
        <v>5.5</v>
      </c>
      <c r="P90" s="29">
        <v>2.1</v>
      </c>
      <c r="Q90" s="31">
        <f t="shared" si="9"/>
        <v>32.50000000000001</v>
      </c>
      <c r="R90" s="46">
        <f t="shared" si="10"/>
      </c>
      <c r="S90" s="25" t="s">
        <v>27</v>
      </c>
    </row>
    <row r="92" ht="335.25" customHeight="1"/>
    <row r="93" spans="1:19" ht="14.25">
      <c r="A93" s="82" t="s">
        <v>89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3"/>
      <c r="O93" s="84"/>
      <c r="P93" s="84"/>
      <c r="Q93" s="84"/>
      <c r="R93" s="84"/>
      <c r="S93" s="84"/>
    </row>
    <row r="94" spans="1:19" ht="15" customHeight="1">
      <c r="A94" s="82" t="s">
        <v>3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3"/>
      <c r="O94" s="84"/>
      <c r="P94" s="84"/>
      <c r="Q94" s="84"/>
      <c r="R94" s="84"/>
      <c r="S94" s="84"/>
    </row>
    <row r="95" spans="1:19" ht="15" thickBo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8"/>
    </row>
    <row r="96" spans="1:19" ht="14.25">
      <c r="A96" s="85" t="s">
        <v>7</v>
      </c>
      <c r="B96" s="87" t="s">
        <v>8</v>
      </c>
      <c r="C96" s="85" t="s">
        <v>9</v>
      </c>
      <c r="D96" s="89" t="s">
        <v>10</v>
      </c>
      <c r="E96" s="91" t="s">
        <v>11</v>
      </c>
      <c r="F96" s="92"/>
      <c r="G96" s="92"/>
      <c r="H96" s="92"/>
      <c r="I96" s="92"/>
      <c r="J96" s="93"/>
      <c r="K96" s="94" t="s">
        <v>12</v>
      </c>
      <c r="L96" s="92"/>
      <c r="M96" s="92"/>
      <c r="N96" s="92"/>
      <c r="O96" s="92"/>
      <c r="P96" s="93"/>
      <c r="Q96" s="95" t="s">
        <v>13</v>
      </c>
      <c r="R96" s="87" t="s">
        <v>14</v>
      </c>
      <c r="S96" s="97" t="s">
        <v>15</v>
      </c>
    </row>
    <row r="97" spans="1:19" ht="15" thickBot="1">
      <c r="A97" s="86"/>
      <c r="B97" s="88"/>
      <c r="C97" s="86"/>
      <c r="D97" s="90"/>
      <c r="E97" s="99" t="s">
        <v>16</v>
      </c>
      <c r="F97" s="100"/>
      <c r="G97" s="100"/>
      <c r="H97" s="100"/>
      <c r="I97" s="100"/>
      <c r="J97" s="47" t="s">
        <v>17</v>
      </c>
      <c r="K97" s="101" t="s">
        <v>16</v>
      </c>
      <c r="L97" s="100"/>
      <c r="M97" s="100"/>
      <c r="N97" s="100"/>
      <c r="O97" s="100"/>
      <c r="P97" s="47" t="s">
        <v>17</v>
      </c>
      <c r="Q97" s="96"/>
      <c r="R97" s="88"/>
      <c r="S97" s="112"/>
    </row>
    <row r="98" spans="1:19" ht="24">
      <c r="A98" s="34">
        <v>1</v>
      </c>
      <c r="B98" s="48" t="s">
        <v>18</v>
      </c>
      <c r="C98" s="36">
        <v>1998</v>
      </c>
      <c r="D98" s="37" t="s">
        <v>4</v>
      </c>
      <c r="E98" s="49">
        <v>8.7</v>
      </c>
      <c r="F98" s="50">
        <v>8.8</v>
      </c>
      <c r="G98" s="50">
        <v>8.7</v>
      </c>
      <c r="H98" s="50">
        <v>8.9</v>
      </c>
      <c r="I98" s="50">
        <v>9</v>
      </c>
      <c r="J98" s="51">
        <v>2.5</v>
      </c>
      <c r="K98" s="52">
        <v>8.6</v>
      </c>
      <c r="L98" s="50">
        <v>8.8</v>
      </c>
      <c r="M98" s="50">
        <v>8.7</v>
      </c>
      <c r="N98" s="50">
        <v>8.8</v>
      </c>
      <c r="O98" s="50">
        <v>8.6</v>
      </c>
      <c r="P98" s="51">
        <v>2.8</v>
      </c>
      <c r="Q98" s="53">
        <f aca="true" t="shared" si="11" ref="Q98:Q103">SUM(E98:P98)-MIN(E98:I98)-MIN(K98:O98)-MAX(E98:I98)-MAX(K98:O98)</f>
        <v>57.8</v>
      </c>
      <c r="R98" s="54" t="str">
        <f aca="true" t="shared" si="12" ref="R98:R103">IF(Q98&lt;51,"",IF(Q98&lt;57,"2взр.",IF(Q98&lt;59,"1взр",IF(Q98&lt;62,"КМС",IF(Q98&gt;61.9,IF(Q98="д/к","",IF(Q98="н/я","","МС")))))))</f>
        <v>1взр</v>
      </c>
      <c r="S98" s="71" t="s">
        <v>19</v>
      </c>
    </row>
    <row r="99" spans="1:19" ht="24">
      <c r="A99" s="10">
        <f>A98+1</f>
        <v>2</v>
      </c>
      <c r="B99" s="11" t="s">
        <v>23</v>
      </c>
      <c r="C99" s="12">
        <v>1998</v>
      </c>
      <c r="D99" s="13" t="s">
        <v>4</v>
      </c>
      <c r="E99" s="14">
        <v>8.6</v>
      </c>
      <c r="F99" s="15">
        <v>8.6</v>
      </c>
      <c r="G99" s="15">
        <v>8.8</v>
      </c>
      <c r="H99" s="15">
        <v>8.7</v>
      </c>
      <c r="I99" s="15">
        <v>8.7</v>
      </c>
      <c r="J99" s="16">
        <v>2.6</v>
      </c>
      <c r="K99" s="17">
        <v>8.6</v>
      </c>
      <c r="L99" s="15">
        <v>8.7</v>
      </c>
      <c r="M99" s="15">
        <v>8.8</v>
      </c>
      <c r="N99" s="15">
        <v>8.6</v>
      </c>
      <c r="O99" s="15">
        <v>8.7</v>
      </c>
      <c r="P99" s="16">
        <v>2.4</v>
      </c>
      <c r="Q99" s="18">
        <f t="shared" si="11"/>
        <v>57.00000000000003</v>
      </c>
      <c r="R99" s="19" t="str">
        <f t="shared" si="12"/>
        <v>1взр</v>
      </c>
      <c r="S99" s="22" t="s">
        <v>19</v>
      </c>
    </row>
    <row r="100" spans="1:19" ht="24">
      <c r="A100" s="10">
        <f>A99+1</f>
        <v>3</v>
      </c>
      <c r="B100" s="11" t="s">
        <v>24</v>
      </c>
      <c r="C100" s="12">
        <v>1996</v>
      </c>
      <c r="D100" s="13" t="s">
        <v>4</v>
      </c>
      <c r="E100" s="14">
        <v>8.4</v>
      </c>
      <c r="F100" s="15">
        <v>8.3</v>
      </c>
      <c r="G100" s="15">
        <v>8.6</v>
      </c>
      <c r="H100" s="15">
        <v>8.6</v>
      </c>
      <c r="I100" s="15">
        <v>8.6</v>
      </c>
      <c r="J100" s="16">
        <v>2.8</v>
      </c>
      <c r="K100" s="17">
        <v>8.3</v>
      </c>
      <c r="L100" s="15">
        <v>8</v>
      </c>
      <c r="M100" s="15">
        <v>8.4</v>
      </c>
      <c r="N100" s="15">
        <v>8.3</v>
      </c>
      <c r="O100" s="15">
        <v>8.3</v>
      </c>
      <c r="P100" s="16">
        <v>1.9</v>
      </c>
      <c r="Q100" s="18">
        <f t="shared" si="11"/>
        <v>55.20000000000002</v>
      </c>
      <c r="R100" s="19" t="str">
        <f t="shared" si="12"/>
        <v>2взр.</v>
      </c>
      <c r="S100" s="22" t="s">
        <v>19</v>
      </c>
    </row>
    <row r="101" spans="1:19" ht="24">
      <c r="A101" s="10">
        <f>A100+1</f>
        <v>4</v>
      </c>
      <c r="B101" s="11" t="s">
        <v>20</v>
      </c>
      <c r="C101" s="12">
        <v>1999</v>
      </c>
      <c r="D101" s="13" t="s">
        <v>21</v>
      </c>
      <c r="E101" s="14">
        <v>8.9</v>
      </c>
      <c r="F101" s="15">
        <v>9</v>
      </c>
      <c r="G101" s="15">
        <v>9</v>
      </c>
      <c r="H101" s="15">
        <v>9.1</v>
      </c>
      <c r="I101" s="15">
        <v>9</v>
      </c>
      <c r="J101" s="16">
        <v>2.6</v>
      </c>
      <c r="K101" s="17">
        <v>7.7</v>
      </c>
      <c r="L101" s="15">
        <v>7.9</v>
      </c>
      <c r="M101" s="15">
        <v>7.7</v>
      </c>
      <c r="N101" s="15">
        <v>7.9</v>
      </c>
      <c r="O101" s="15">
        <v>7.8</v>
      </c>
      <c r="P101" s="16">
        <v>1.6</v>
      </c>
      <c r="Q101" s="18">
        <f t="shared" si="11"/>
        <v>54.599999999999994</v>
      </c>
      <c r="R101" s="19" t="str">
        <f t="shared" si="12"/>
        <v>2взр.</v>
      </c>
      <c r="S101" s="21" t="s">
        <v>22</v>
      </c>
    </row>
    <row r="102" spans="1:19" ht="24">
      <c r="A102" s="10">
        <f>A101+1</f>
        <v>5</v>
      </c>
      <c r="B102" s="11" t="s">
        <v>28</v>
      </c>
      <c r="C102" s="12">
        <v>1997</v>
      </c>
      <c r="D102" s="13" t="s">
        <v>29</v>
      </c>
      <c r="E102" s="14">
        <v>8.5</v>
      </c>
      <c r="F102" s="15">
        <v>8.5</v>
      </c>
      <c r="G102" s="15">
        <v>8.3</v>
      </c>
      <c r="H102" s="15">
        <v>8.4</v>
      </c>
      <c r="I102" s="15">
        <v>8.6</v>
      </c>
      <c r="J102" s="16">
        <v>2.2</v>
      </c>
      <c r="K102" s="17">
        <v>8.2</v>
      </c>
      <c r="L102" s="15">
        <v>8.4</v>
      </c>
      <c r="M102" s="15">
        <v>8.1</v>
      </c>
      <c r="N102" s="15">
        <v>8.2</v>
      </c>
      <c r="O102" s="15">
        <v>8.2</v>
      </c>
      <c r="P102" s="16">
        <v>2.3</v>
      </c>
      <c r="Q102" s="18">
        <f t="shared" si="11"/>
        <v>54.500000000000014</v>
      </c>
      <c r="R102" s="19" t="str">
        <f t="shared" si="12"/>
        <v>2взр.</v>
      </c>
      <c r="S102" s="21" t="s">
        <v>30</v>
      </c>
    </row>
    <row r="103" spans="1:19" ht="24.75" thickBot="1">
      <c r="A103" s="23">
        <f>A102+1</f>
        <v>6</v>
      </c>
      <c r="B103" s="24" t="s">
        <v>25</v>
      </c>
      <c r="C103" s="25">
        <v>1998</v>
      </c>
      <c r="D103" s="26" t="s">
        <v>107</v>
      </c>
      <c r="E103" s="27">
        <v>8.1</v>
      </c>
      <c r="F103" s="28">
        <v>8.1</v>
      </c>
      <c r="G103" s="28">
        <v>8.5</v>
      </c>
      <c r="H103" s="28">
        <v>8.5</v>
      </c>
      <c r="I103" s="28">
        <v>8.8</v>
      </c>
      <c r="J103" s="29">
        <v>2.5</v>
      </c>
      <c r="K103" s="30">
        <v>8.2</v>
      </c>
      <c r="L103" s="28">
        <v>8.2</v>
      </c>
      <c r="M103" s="28">
        <v>8.2</v>
      </c>
      <c r="N103" s="28">
        <v>8.4</v>
      </c>
      <c r="O103" s="28">
        <v>8.6</v>
      </c>
      <c r="P103" s="29">
        <v>1.7</v>
      </c>
      <c r="Q103" s="31">
        <f t="shared" si="11"/>
        <v>54.100000000000016</v>
      </c>
      <c r="R103" s="32" t="str">
        <f t="shared" si="12"/>
        <v>2взр.</v>
      </c>
      <c r="S103" s="72" t="s">
        <v>27</v>
      </c>
    </row>
    <row r="105" spans="1:19" ht="15" customHeight="1">
      <c r="A105" s="82" t="s">
        <v>35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</row>
    <row r="106" spans="1:19" ht="15" thickBo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6"/>
    </row>
    <row r="107" spans="1:19" ht="15" customHeight="1">
      <c r="A107" s="97" t="s">
        <v>7</v>
      </c>
      <c r="B107" s="97" t="s">
        <v>8</v>
      </c>
      <c r="C107" s="97" t="s">
        <v>9</v>
      </c>
      <c r="D107" s="97" t="s">
        <v>10</v>
      </c>
      <c r="E107" s="87" t="s">
        <v>11</v>
      </c>
      <c r="F107" s="95"/>
      <c r="G107" s="95"/>
      <c r="H107" s="95"/>
      <c r="I107" s="95"/>
      <c r="J107" s="89"/>
      <c r="K107" s="87" t="s">
        <v>12</v>
      </c>
      <c r="L107" s="95"/>
      <c r="M107" s="95"/>
      <c r="N107" s="95"/>
      <c r="O107" s="95"/>
      <c r="P107" s="89"/>
      <c r="Q107" s="97" t="s">
        <v>13</v>
      </c>
      <c r="R107" s="97" t="s">
        <v>14</v>
      </c>
      <c r="S107" s="97" t="s">
        <v>15</v>
      </c>
    </row>
    <row r="108" spans="1:19" ht="15.75" customHeight="1" thickBot="1">
      <c r="A108" s="111"/>
      <c r="B108" s="111"/>
      <c r="C108" s="111"/>
      <c r="D108" s="111"/>
      <c r="E108" s="104" t="s">
        <v>16</v>
      </c>
      <c r="F108" s="106"/>
      <c r="G108" s="106"/>
      <c r="H108" s="106"/>
      <c r="I108" s="108"/>
      <c r="J108" s="9" t="s">
        <v>17</v>
      </c>
      <c r="K108" s="104" t="s">
        <v>16</v>
      </c>
      <c r="L108" s="106"/>
      <c r="M108" s="106"/>
      <c r="N108" s="106"/>
      <c r="O108" s="108"/>
      <c r="P108" s="9" t="s">
        <v>17</v>
      </c>
      <c r="Q108" s="111"/>
      <c r="R108" s="111"/>
      <c r="S108" s="111"/>
    </row>
    <row r="109" spans="1:19" ht="24">
      <c r="A109" s="34">
        <f aca="true" t="shared" si="13" ref="A109:A114">A108+1</f>
        <v>1</v>
      </c>
      <c r="B109" s="35" t="s">
        <v>38</v>
      </c>
      <c r="C109" s="36">
        <v>1996</v>
      </c>
      <c r="D109" s="37" t="s">
        <v>4</v>
      </c>
      <c r="E109" s="49">
        <v>8.5</v>
      </c>
      <c r="F109" s="50">
        <v>8.7</v>
      </c>
      <c r="G109" s="50">
        <v>8.7</v>
      </c>
      <c r="H109" s="50">
        <v>8.7</v>
      </c>
      <c r="I109" s="50">
        <v>8.6</v>
      </c>
      <c r="J109" s="51">
        <v>3.1</v>
      </c>
      <c r="K109" s="52">
        <v>8.7</v>
      </c>
      <c r="L109" s="50">
        <v>8.7</v>
      </c>
      <c r="M109" s="50">
        <v>8.9</v>
      </c>
      <c r="N109" s="50">
        <v>8.9</v>
      </c>
      <c r="O109" s="50">
        <v>8.9</v>
      </c>
      <c r="P109" s="51">
        <v>3.2</v>
      </c>
      <c r="Q109" s="53">
        <f aca="true" t="shared" si="14" ref="Q109:Q114">SUM(E109:P109)-MIN(E109:I109)-MIN(K109:O109)-MAX(E109:I109)-MAX(K109:O109)</f>
        <v>58.80000000000002</v>
      </c>
      <c r="R109" s="42" t="str">
        <f aca="true" t="shared" si="15" ref="R109:R114">IF(Q109&lt;51,"",IF(Q109&lt;58,"2взр.",IF(Q109&lt;60,"1взр",IF(Q109&lt;62,"КМС",IF(Q109&gt;63.9,IF(Q109="д/к","",IF(Q109="н/я","","МС")))))))</f>
        <v>1взр</v>
      </c>
      <c r="S109" s="36" t="s">
        <v>19</v>
      </c>
    </row>
    <row r="110" spans="1:19" ht="24">
      <c r="A110" s="10">
        <f t="shared" si="13"/>
        <v>2</v>
      </c>
      <c r="B110" s="43" t="s">
        <v>36</v>
      </c>
      <c r="C110" s="12">
        <v>1996</v>
      </c>
      <c r="D110" s="13" t="s">
        <v>21</v>
      </c>
      <c r="E110" s="14">
        <v>8.1</v>
      </c>
      <c r="F110" s="15">
        <v>8.7</v>
      </c>
      <c r="G110" s="15">
        <v>8.5</v>
      </c>
      <c r="H110" s="15">
        <v>8.8</v>
      </c>
      <c r="I110" s="15">
        <v>8.5</v>
      </c>
      <c r="J110" s="16">
        <v>2.7</v>
      </c>
      <c r="K110" s="17">
        <v>8.6</v>
      </c>
      <c r="L110" s="15">
        <v>8.8</v>
      </c>
      <c r="M110" s="15">
        <v>8.5</v>
      </c>
      <c r="N110" s="15">
        <v>8.8</v>
      </c>
      <c r="O110" s="15">
        <v>9</v>
      </c>
      <c r="P110" s="16">
        <v>3.4</v>
      </c>
      <c r="Q110" s="18">
        <f t="shared" si="14"/>
        <v>58.000000000000014</v>
      </c>
      <c r="R110" s="44" t="str">
        <f t="shared" si="15"/>
        <v>1взр</v>
      </c>
      <c r="S110" s="12" t="s">
        <v>22</v>
      </c>
    </row>
    <row r="111" spans="1:19" ht="24">
      <c r="A111" s="10">
        <f t="shared" si="13"/>
        <v>3</v>
      </c>
      <c r="B111" s="43" t="s">
        <v>40</v>
      </c>
      <c r="C111" s="12">
        <v>1998</v>
      </c>
      <c r="D111" s="13" t="s">
        <v>21</v>
      </c>
      <c r="E111" s="14">
        <v>8.4</v>
      </c>
      <c r="F111" s="15">
        <v>8.7</v>
      </c>
      <c r="G111" s="15">
        <v>8.4</v>
      </c>
      <c r="H111" s="15">
        <v>8.6</v>
      </c>
      <c r="I111" s="15">
        <v>8.8</v>
      </c>
      <c r="J111" s="16">
        <v>2.6</v>
      </c>
      <c r="K111" s="17">
        <v>8.5</v>
      </c>
      <c r="L111" s="15">
        <v>8.5</v>
      </c>
      <c r="M111" s="15">
        <v>8.4</v>
      </c>
      <c r="N111" s="15">
        <v>8.6</v>
      </c>
      <c r="O111" s="15">
        <v>8.6</v>
      </c>
      <c r="P111" s="16">
        <v>2.3</v>
      </c>
      <c r="Q111" s="18">
        <f t="shared" si="14"/>
        <v>56.19999999999998</v>
      </c>
      <c r="R111" s="44" t="str">
        <f t="shared" si="15"/>
        <v>2взр.</v>
      </c>
      <c r="S111" s="12" t="s">
        <v>22</v>
      </c>
    </row>
    <row r="112" spans="1:19" ht="24">
      <c r="A112" s="10">
        <f t="shared" si="13"/>
        <v>4</v>
      </c>
      <c r="B112" s="43" t="s">
        <v>41</v>
      </c>
      <c r="C112" s="12">
        <v>1999</v>
      </c>
      <c r="D112" s="13" t="s">
        <v>4</v>
      </c>
      <c r="E112" s="14">
        <v>8</v>
      </c>
      <c r="F112" s="15">
        <v>8.4</v>
      </c>
      <c r="G112" s="15">
        <v>8.3</v>
      </c>
      <c r="H112" s="15">
        <v>8.2</v>
      </c>
      <c r="I112" s="15">
        <v>8.3</v>
      </c>
      <c r="J112" s="16">
        <v>2.6</v>
      </c>
      <c r="K112" s="17">
        <v>8.4</v>
      </c>
      <c r="L112" s="15">
        <v>8.5</v>
      </c>
      <c r="M112" s="15">
        <v>8.7</v>
      </c>
      <c r="N112" s="15">
        <v>8.5</v>
      </c>
      <c r="O112" s="15">
        <v>8.6</v>
      </c>
      <c r="P112" s="16">
        <v>2.2</v>
      </c>
      <c r="Q112" s="18">
        <f t="shared" si="14"/>
        <v>55.2</v>
      </c>
      <c r="R112" s="44" t="str">
        <f t="shared" si="15"/>
        <v>2взр.</v>
      </c>
      <c r="S112" s="12" t="s">
        <v>19</v>
      </c>
    </row>
    <row r="113" spans="1:19" ht="24">
      <c r="A113" s="10">
        <f t="shared" si="13"/>
        <v>5</v>
      </c>
      <c r="B113" s="43" t="s">
        <v>37</v>
      </c>
      <c r="C113" s="12">
        <v>1996</v>
      </c>
      <c r="D113" s="13" t="s">
        <v>4</v>
      </c>
      <c r="E113" s="14">
        <v>8.7</v>
      </c>
      <c r="F113" s="15">
        <v>8.6</v>
      </c>
      <c r="G113" s="15">
        <v>9</v>
      </c>
      <c r="H113" s="15">
        <v>8.8</v>
      </c>
      <c r="I113" s="15">
        <v>8.8</v>
      </c>
      <c r="J113" s="16">
        <v>2.7</v>
      </c>
      <c r="K113" s="17">
        <v>7.6</v>
      </c>
      <c r="L113" s="15">
        <v>7.8</v>
      </c>
      <c r="M113" s="15">
        <v>7.8</v>
      </c>
      <c r="N113" s="15">
        <v>7.7</v>
      </c>
      <c r="O113" s="15">
        <v>7.9</v>
      </c>
      <c r="P113" s="16">
        <v>2.5</v>
      </c>
      <c r="Q113" s="18">
        <f t="shared" si="14"/>
        <v>54.80000000000002</v>
      </c>
      <c r="R113" s="44" t="str">
        <f t="shared" si="15"/>
        <v>2взр.</v>
      </c>
      <c r="S113" s="12" t="s">
        <v>19</v>
      </c>
    </row>
    <row r="114" spans="1:19" ht="24.75" thickBot="1">
      <c r="A114" s="23">
        <f t="shared" si="13"/>
        <v>6</v>
      </c>
      <c r="B114" s="45" t="s">
        <v>39</v>
      </c>
      <c r="C114" s="25">
        <v>1997</v>
      </c>
      <c r="D114" s="26" t="s">
        <v>4</v>
      </c>
      <c r="E114" s="27">
        <v>5.2</v>
      </c>
      <c r="F114" s="28">
        <v>5.3</v>
      </c>
      <c r="G114" s="28">
        <v>5.2</v>
      </c>
      <c r="H114" s="28">
        <v>5</v>
      </c>
      <c r="I114" s="28">
        <v>5.3</v>
      </c>
      <c r="J114" s="29">
        <v>1.1</v>
      </c>
      <c r="K114" s="30">
        <v>8.6</v>
      </c>
      <c r="L114" s="28">
        <v>8.4</v>
      </c>
      <c r="M114" s="28">
        <v>8.6</v>
      </c>
      <c r="N114" s="28">
        <v>8.6</v>
      </c>
      <c r="O114" s="28">
        <v>8.8</v>
      </c>
      <c r="P114" s="29">
        <v>3.3</v>
      </c>
      <c r="Q114" s="31">
        <f t="shared" si="14"/>
        <v>45.900000000000006</v>
      </c>
      <c r="R114" s="46">
        <f t="shared" si="15"/>
      </c>
      <c r="S114" s="25" t="s">
        <v>19</v>
      </c>
    </row>
    <row r="115" ht="113.25" customHeight="1"/>
    <row r="116" spans="1:19" ht="14.25">
      <c r="A116" s="82" t="s">
        <v>58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3"/>
      <c r="O116" s="84"/>
      <c r="P116" s="84"/>
      <c r="Q116" s="84"/>
      <c r="R116" s="84"/>
      <c r="S116" s="84"/>
    </row>
    <row r="117" ht="15" thickBot="1"/>
    <row r="118" spans="1:19" ht="14.25">
      <c r="A118" s="85" t="s">
        <v>7</v>
      </c>
      <c r="B118" s="87" t="s">
        <v>8</v>
      </c>
      <c r="C118" s="85" t="s">
        <v>9</v>
      </c>
      <c r="D118" s="89" t="s">
        <v>10</v>
      </c>
      <c r="E118" s="91" t="s">
        <v>11</v>
      </c>
      <c r="F118" s="92"/>
      <c r="G118" s="92"/>
      <c r="H118" s="92"/>
      <c r="I118" s="92"/>
      <c r="J118" s="93"/>
      <c r="K118" s="94" t="s">
        <v>12</v>
      </c>
      <c r="L118" s="92"/>
      <c r="M118" s="92"/>
      <c r="N118" s="92"/>
      <c r="O118" s="92"/>
      <c r="P118" s="93"/>
      <c r="Q118" s="95" t="s">
        <v>13</v>
      </c>
      <c r="R118" s="87" t="s">
        <v>14</v>
      </c>
      <c r="S118" s="97" t="s">
        <v>15</v>
      </c>
    </row>
    <row r="119" spans="1:19" ht="15" thickBot="1">
      <c r="A119" s="86"/>
      <c r="B119" s="88"/>
      <c r="C119" s="86"/>
      <c r="D119" s="90"/>
      <c r="E119" s="99" t="s">
        <v>16</v>
      </c>
      <c r="F119" s="100"/>
      <c r="G119" s="100"/>
      <c r="H119" s="100"/>
      <c r="I119" s="100"/>
      <c r="J119" s="47" t="s">
        <v>17</v>
      </c>
      <c r="K119" s="101" t="s">
        <v>16</v>
      </c>
      <c r="L119" s="100"/>
      <c r="M119" s="100"/>
      <c r="N119" s="100"/>
      <c r="O119" s="100"/>
      <c r="P119" s="47" t="s">
        <v>17</v>
      </c>
      <c r="Q119" s="96"/>
      <c r="R119" s="88"/>
      <c r="S119" s="98"/>
    </row>
    <row r="120" spans="1:19" ht="24">
      <c r="A120" s="34">
        <v>1</v>
      </c>
      <c r="B120" s="48" t="s">
        <v>59</v>
      </c>
      <c r="C120" s="36">
        <v>1995</v>
      </c>
      <c r="D120" s="37" t="s">
        <v>29</v>
      </c>
      <c r="E120" s="49">
        <v>9.1</v>
      </c>
      <c r="F120" s="50">
        <v>8.9</v>
      </c>
      <c r="G120" s="50">
        <v>8.9</v>
      </c>
      <c r="H120" s="50">
        <v>9</v>
      </c>
      <c r="I120" s="50">
        <v>9</v>
      </c>
      <c r="J120" s="51">
        <v>2.9</v>
      </c>
      <c r="K120" s="52">
        <v>9</v>
      </c>
      <c r="L120" s="50">
        <v>8.8</v>
      </c>
      <c r="M120" s="50">
        <v>9</v>
      </c>
      <c r="N120" s="50">
        <v>9</v>
      </c>
      <c r="O120" s="50">
        <v>9.2</v>
      </c>
      <c r="P120" s="51">
        <v>3.5</v>
      </c>
      <c r="Q120" s="53">
        <f>SUM(E120:P120)-MIN(E120:I120)-MIN(K120:O120)-MAX(E120:I120)-MAX(K120:O120)</f>
        <v>60.3</v>
      </c>
      <c r="R120" s="54" t="str">
        <f>IF(Q120&lt;51,"",IF(Q120&lt;57,"2взр.",IF(Q120&lt;59,"1взр",IF(Q120&lt;62,"КМС",IF(Q120&gt;61.9,IF(Q120="д/к","",IF(Q120="н/я","","МС")))))))</f>
        <v>КМС</v>
      </c>
      <c r="S120" s="55" t="s">
        <v>30</v>
      </c>
    </row>
    <row r="121" spans="1:19" ht="24">
      <c r="A121" s="56">
        <v>2</v>
      </c>
      <c r="B121" s="11" t="s">
        <v>61</v>
      </c>
      <c r="C121" s="12">
        <v>1995</v>
      </c>
      <c r="D121" s="12" t="s">
        <v>4</v>
      </c>
      <c r="E121" s="14">
        <v>8.6</v>
      </c>
      <c r="F121" s="15">
        <v>8.7</v>
      </c>
      <c r="G121" s="15">
        <v>8.8</v>
      </c>
      <c r="H121" s="15">
        <v>8.6</v>
      </c>
      <c r="I121" s="15">
        <v>8.6</v>
      </c>
      <c r="J121" s="16">
        <v>2.6</v>
      </c>
      <c r="K121" s="17">
        <v>8.6</v>
      </c>
      <c r="L121" s="15">
        <v>8.5</v>
      </c>
      <c r="M121" s="15">
        <v>8.6</v>
      </c>
      <c r="N121" s="15">
        <v>8.5</v>
      </c>
      <c r="O121" s="15">
        <v>8.6</v>
      </c>
      <c r="P121" s="16">
        <v>2</v>
      </c>
      <c r="Q121" s="18">
        <f>SUM(E121:P121)-MIN(E121:I121)-MIN(K121:O121)-MAX(E121:I121)-MAX(K121:O121)</f>
        <v>56.199999999999996</v>
      </c>
      <c r="R121" s="19" t="str">
        <f>IF(Q121&lt;51,"",IF(Q121&lt;57,"2взр.",IF(Q121&lt;59,"1взр",IF(Q121&lt;62,"КМС",IF(Q121&gt;61.9,IF(Q121="д/к","",IF(Q121="н/я","","МС")))))))</f>
        <v>2взр.</v>
      </c>
      <c r="S121" s="22" t="s">
        <v>19</v>
      </c>
    </row>
    <row r="122" spans="1:19" ht="24.75" thickBot="1">
      <c r="A122" s="69">
        <v>2</v>
      </c>
      <c r="B122" s="24" t="s">
        <v>62</v>
      </c>
      <c r="C122" s="25">
        <v>1995</v>
      </c>
      <c r="D122" s="26" t="s">
        <v>4</v>
      </c>
      <c r="E122" s="27">
        <v>8.3</v>
      </c>
      <c r="F122" s="28">
        <v>8.3</v>
      </c>
      <c r="G122" s="28">
        <v>8.5</v>
      </c>
      <c r="H122" s="28">
        <v>8.5</v>
      </c>
      <c r="I122" s="28">
        <v>8.7</v>
      </c>
      <c r="J122" s="29">
        <v>2.6</v>
      </c>
      <c r="K122" s="30">
        <v>8.4</v>
      </c>
      <c r="L122" s="28">
        <v>8.4</v>
      </c>
      <c r="M122" s="28">
        <v>8.4</v>
      </c>
      <c r="N122" s="28">
        <v>8.4</v>
      </c>
      <c r="O122" s="28">
        <v>8.5</v>
      </c>
      <c r="P122" s="29">
        <v>2.7</v>
      </c>
      <c r="Q122" s="31">
        <f>SUM(E122:P122)-MIN(E122:I122)-MIN(K122:O122)-MAX(E122:I122)-MAX(K122:O122)</f>
        <v>55.8</v>
      </c>
      <c r="R122" s="32" t="str">
        <f>IF(Q122&lt;51,"",IF(Q122&lt;57,"2взр.",IF(Q122&lt;59,"1взр",IF(Q122&lt;62,"КМС",IF(Q122&gt;61.9,IF(Q122="д/к","",IF(Q122="н/я","","МС")))))))</f>
        <v>2взр.</v>
      </c>
      <c r="S122" s="63" t="s">
        <v>19</v>
      </c>
    </row>
    <row r="124" spans="1:19" ht="14.25">
      <c r="A124" s="82" t="s">
        <v>64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</row>
    <row r="125" spans="1:19" ht="15" thickBo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6"/>
    </row>
    <row r="126" spans="1:19" ht="14.25">
      <c r="A126" s="97" t="s">
        <v>7</v>
      </c>
      <c r="B126" s="97" t="s">
        <v>8</v>
      </c>
      <c r="C126" s="97" t="s">
        <v>9</v>
      </c>
      <c r="D126" s="97" t="s">
        <v>10</v>
      </c>
      <c r="E126" s="87" t="s">
        <v>11</v>
      </c>
      <c r="F126" s="95"/>
      <c r="G126" s="95"/>
      <c r="H126" s="95"/>
      <c r="I126" s="95"/>
      <c r="J126" s="89"/>
      <c r="K126" s="87" t="s">
        <v>12</v>
      </c>
      <c r="L126" s="95"/>
      <c r="M126" s="95"/>
      <c r="N126" s="95"/>
      <c r="O126" s="95"/>
      <c r="P126" s="89"/>
      <c r="Q126" s="97" t="s">
        <v>13</v>
      </c>
      <c r="R126" s="97" t="s">
        <v>14</v>
      </c>
      <c r="S126" s="97" t="s">
        <v>15</v>
      </c>
    </row>
    <row r="127" spans="1:19" ht="15" thickBot="1">
      <c r="A127" s="111"/>
      <c r="B127" s="111"/>
      <c r="C127" s="111"/>
      <c r="D127" s="111"/>
      <c r="E127" s="104" t="s">
        <v>16</v>
      </c>
      <c r="F127" s="106"/>
      <c r="G127" s="106"/>
      <c r="H127" s="106"/>
      <c r="I127" s="108"/>
      <c r="J127" s="9" t="s">
        <v>17</v>
      </c>
      <c r="K127" s="104" t="s">
        <v>16</v>
      </c>
      <c r="L127" s="106"/>
      <c r="M127" s="106"/>
      <c r="N127" s="106"/>
      <c r="O127" s="108"/>
      <c r="P127" s="9" t="s">
        <v>17</v>
      </c>
      <c r="Q127" s="111"/>
      <c r="R127" s="111"/>
      <c r="S127" s="111"/>
    </row>
    <row r="128" spans="1:19" ht="24">
      <c r="A128" s="34">
        <v>1</v>
      </c>
      <c r="B128" s="35" t="s">
        <v>68</v>
      </c>
      <c r="C128" s="36">
        <v>1995</v>
      </c>
      <c r="D128" s="37" t="s">
        <v>4</v>
      </c>
      <c r="E128" s="49">
        <v>8.9</v>
      </c>
      <c r="F128" s="50">
        <v>9</v>
      </c>
      <c r="G128" s="50">
        <v>9.1</v>
      </c>
      <c r="H128" s="50">
        <v>9</v>
      </c>
      <c r="I128" s="50">
        <v>9</v>
      </c>
      <c r="J128" s="51">
        <v>4</v>
      </c>
      <c r="K128" s="52">
        <v>8.9</v>
      </c>
      <c r="L128" s="50">
        <v>8.9</v>
      </c>
      <c r="M128" s="50">
        <v>8.9</v>
      </c>
      <c r="N128" s="50">
        <v>8.9</v>
      </c>
      <c r="O128" s="50">
        <v>8.8</v>
      </c>
      <c r="P128" s="51">
        <v>3.9</v>
      </c>
      <c r="Q128" s="53">
        <f>SUM(E128:P128)-MIN(E128:I128)-MIN(K128:O128)-MAX(E128:I128)-MAX(K128:O128)</f>
        <v>61.600000000000016</v>
      </c>
      <c r="R128" s="42" t="str">
        <f>IF(Q128&lt;51,"",IF(Q128&lt;58,"2взр.",IF(Q128&lt;60,"1взр",IF(Q128&lt;64,"КМС",IF(Q128&gt;63.9,IF(Q128="д/к","",IF(Q128="н/я","","МС")))))))</f>
        <v>КМС</v>
      </c>
      <c r="S128" s="36" t="s">
        <v>19</v>
      </c>
    </row>
    <row r="129" spans="1:19" ht="24">
      <c r="A129" s="10">
        <f>A128+1</f>
        <v>2</v>
      </c>
      <c r="B129" s="43" t="s">
        <v>69</v>
      </c>
      <c r="C129" s="12">
        <v>1995</v>
      </c>
      <c r="D129" s="13" t="s">
        <v>4</v>
      </c>
      <c r="E129" s="14">
        <v>8.7</v>
      </c>
      <c r="F129" s="15">
        <v>9</v>
      </c>
      <c r="G129" s="15">
        <v>9</v>
      </c>
      <c r="H129" s="15">
        <v>8.9</v>
      </c>
      <c r="I129" s="15">
        <v>8.8</v>
      </c>
      <c r="J129" s="16">
        <v>3.9</v>
      </c>
      <c r="K129" s="17">
        <v>8.8</v>
      </c>
      <c r="L129" s="15">
        <v>8.9</v>
      </c>
      <c r="M129" s="15">
        <v>9</v>
      </c>
      <c r="N129" s="15">
        <v>8.9</v>
      </c>
      <c r="O129" s="15">
        <v>9</v>
      </c>
      <c r="P129" s="16">
        <v>4.1</v>
      </c>
      <c r="Q129" s="18">
        <f>SUM(E129:P129)-MIN(E129:I129)-MIN(K129:O129)-MAX(E129:I129)-MAX(K129:O129)</f>
        <v>61.500000000000014</v>
      </c>
      <c r="R129" s="44" t="str">
        <f>IF(Q129&lt;51,"",IF(Q129&lt;58,"2взр.",IF(Q129&lt;60,"1взр",IF(Q129&lt;64,"КМС",IF(Q129&gt;63.9,IF(Q129="д/к","",IF(Q129="н/я","","МС")))))))</f>
        <v>КМС</v>
      </c>
      <c r="S129" s="12" t="s">
        <v>19</v>
      </c>
    </row>
    <row r="130" spans="1:19" ht="24">
      <c r="A130" s="10">
        <f>A129+1</f>
        <v>3</v>
      </c>
      <c r="B130" s="43" t="s">
        <v>66</v>
      </c>
      <c r="C130" s="12">
        <v>1994</v>
      </c>
      <c r="D130" s="13" t="s">
        <v>4</v>
      </c>
      <c r="E130" s="14">
        <v>8.2</v>
      </c>
      <c r="F130" s="15">
        <v>8.6</v>
      </c>
      <c r="G130" s="15">
        <v>8.7</v>
      </c>
      <c r="H130" s="15">
        <v>8.6</v>
      </c>
      <c r="I130" s="15">
        <v>8.6</v>
      </c>
      <c r="J130" s="16">
        <v>4</v>
      </c>
      <c r="K130" s="17">
        <v>8.6</v>
      </c>
      <c r="L130" s="15">
        <v>8.6</v>
      </c>
      <c r="M130" s="15">
        <v>8.8</v>
      </c>
      <c r="N130" s="15">
        <v>8.6</v>
      </c>
      <c r="O130" s="15">
        <v>8.8</v>
      </c>
      <c r="P130" s="16">
        <v>4.5</v>
      </c>
      <c r="Q130" s="18">
        <f>SUM(E130:P130)-MIN(E130:I130)-MIN(K130:O130)-MAX(E130:I130)-MAX(K130:O130)</f>
        <v>60.3</v>
      </c>
      <c r="R130" s="44" t="str">
        <f>IF(Q130&lt;51,"",IF(Q130&lt;58,"2взр.",IF(Q130&lt;60,"1взр",IF(Q130&lt;64,"КМС",IF(Q130&gt;63.9,IF(Q130="д/к","",IF(Q130="н/я","","МС")))))))</f>
        <v>КМС</v>
      </c>
      <c r="S130" s="12" t="s">
        <v>19</v>
      </c>
    </row>
    <row r="131" spans="1:19" ht="24.75" thickBot="1">
      <c r="A131" s="23">
        <f>A130+1</f>
        <v>4</v>
      </c>
      <c r="B131" s="45" t="s">
        <v>70</v>
      </c>
      <c r="C131" s="25">
        <v>1994</v>
      </c>
      <c r="D131" s="26" t="s">
        <v>21</v>
      </c>
      <c r="E131" s="27">
        <v>8.6</v>
      </c>
      <c r="F131" s="28">
        <v>8.9</v>
      </c>
      <c r="G131" s="28">
        <v>8.5</v>
      </c>
      <c r="H131" s="28">
        <v>8.8</v>
      </c>
      <c r="I131" s="28">
        <v>8.6</v>
      </c>
      <c r="J131" s="29">
        <v>2.8</v>
      </c>
      <c r="K131" s="30">
        <v>8.6</v>
      </c>
      <c r="L131" s="28">
        <v>8.8</v>
      </c>
      <c r="M131" s="28">
        <v>8.6</v>
      </c>
      <c r="N131" s="28">
        <v>8.8</v>
      </c>
      <c r="O131" s="28">
        <v>8.8</v>
      </c>
      <c r="P131" s="29">
        <v>3.2</v>
      </c>
      <c r="Q131" s="31">
        <f>SUM(E131:P131)-MIN(E131:I131)-MIN(K131:O131)-MAX(E131:I131)-MAX(K131:O131)</f>
        <v>58.19999999999999</v>
      </c>
      <c r="R131" s="46" t="str">
        <f>IF(Q131&lt;51,"",IF(Q131&lt;58,"2взр.",IF(Q131&lt;60,"1взр",IF(Q131&lt;64,"КМС",IF(Q131&gt;63.9,IF(Q131="д/к","",IF(Q131="н/я","","МС")))))))</f>
        <v>1взр</v>
      </c>
      <c r="S131" s="25" t="s">
        <v>22</v>
      </c>
    </row>
    <row r="133" spans="1:19" ht="14.25">
      <c r="A133" s="82" t="s">
        <v>76</v>
      </c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3"/>
      <c r="O133" s="84"/>
      <c r="P133" s="84"/>
      <c r="Q133" s="84"/>
      <c r="R133" s="84"/>
      <c r="S133" s="84"/>
    </row>
    <row r="134" ht="15" thickBot="1"/>
    <row r="135" spans="1:19" ht="14.25">
      <c r="A135" s="85" t="s">
        <v>7</v>
      </c>
      <c r="B135" s="87" t="s">
        <v>8</v>
      </c>
      <c r="C135" s="85" t="s">
        <v>9</v>
      </c>
      <c r="D135" s="89" t="s">
        <v>10</v>
      </c>
      <c r="E135" s="91" t="s">
        <v>11</v>
      </c>
      <c r="F135" s="92"/>
      <c r="G135" s="92"/>
      <c r="H135" s="92"/>
      <c r="I135" s="92"/>
      <c r="J135" s="93"/>
      <c r="K135" s="94" t="s">
        <v>12</v>
      </c>
      <c r="L135" s="92"/>
      <c r="M135" s="92"/>
      <c r="N135" s="92"/>
      <c r="O135" s="92"/>
      <c r="P135" s="93"/>
      <c r="Q135" s="95" t="s">
        <v>13</v>
      </c>
      <c r="R135" s="87" t="s">
        <v>14</v>
      </c>
      <c r="S135" s="97" t="s">
        <v>15</v>
      </c>
    </row>
    <row r="136" spans="1:19" ht="15" thickBot="1">
      <c r="A136" s="103"/>
      <c r="B136" s="104"/>
      <c r="C136" s="103"/>
      <c r="D136" s="105"/>
      <c r="E136" s="108" t="s">
        <v>16</v>
      </c>
      <c r="F136" s="109"/>
      <c r="G136" s="109"/>
      <c r="H136" s="109"/>
      <c r="I136" s="109"/>
      <c r="J136" s="9" t="s">
        <v>17</v>
      </c>
      <c r="K136" s="110" t="s">
        <v>16</v>
      </c>
      <c r="L136" s="109"/>
      <c r="M136" s="109"/>
      <c r="N136" s="109"/>
      <c r="O136" s="109"/>
      <c r="P136" s="9" t="s">
        <v>17</v>
      </c>
      <c r="Q136" s="106"/>
      <c r="R136" s="104"/>
      <c r="S136" s="107"/>
    </row>
    <row r="137" spans="1:19" ht="24">
      <c r="A137" s="34">
        <v>1</v>
      </c>
      <c r="B137" s="48" t="s">
        <v>90</v>
      </c>
      <c r="C137" s="36">
        <v>1991</v>
      </c>
      <c r="D137" s="37" t="s">
        <v>4</v>
      </c>
      <c r="E137" s="49">
        <v>9.1</v>
      </c>
      <c r="F137" s="50">
        <v>9.1</v>
      </c>
      <c r="G137" s="50">
        <v>9.3</v>
      </c>
      <c r="H137" s="50">
        <v>9.3</v>
      </c>
      <c r="I137" s="50">
        <v>9.2</v>
      </c>
      <c r="J137" s="51">
        <v>6.8</v>
      </c>
      <c r="K137" s="52">
        <v>9.2</v>
      </c>
      <c r="L137" s="50">
        <v>9.3</v>
      </c>
      <c r="M137" s="50">
        <v>9.2</v>
      </c>
      <c r="N137" s="50">
        <v>9.3</v>
      </c>
      <c r="O137" s="50">
        <v>9.3</v>
      </c>
      <c r="P137" s="51">
        <v>5.7</v>
      </c>
      <c r="Q137" s="53">
        <f>SUM(E137:P137)-MIN(E137:I137)-MIN(K137:O137)-MAX(E137:I137)-MAX(K137:O137)</f>
        <v>67.9</v>
      </c>
      <c r="R137" s="54" t="str">
        <f>IF(Q137&lt;51,"",IF(Q137&lt;57,"2взр.",IF(Q137&lt;59,"1взр",IF(Q137&lt;62,"КМС",IF(Q137&gt;61.9,IF(Q137="д/к","",IF(Q137="н/я","","МС")))))))</f>
        <v>МС</v>
      </c>
      <c r="S137" s="55" t="s">
        <v>19</v>
      </c>
    </row>
    <row r="138" spans="1:19" ht="24">
      <c r="A138" s="10">
        <f>A137+1</f>
        <v>2</v>
      </c>
      <c r="B138" s="11" t="s">
        <v>78</v>
      </c>
      <c r="C138" s="12">
        <v>1992</v>
      </c>
      <c r="D138" s="13" t="s">
        <v>4</v>
      </c>
      <c r="E138" s="14">
        <v>9</v>
      </c>
      <c r="F138" s="15">
        <v>8.9</v>
      </c>
      <c r="G138" s="15">
        <v>9</v>
      </c>
      <c r="H138" s="15">
        <v>9</v>
      </c>
      <c r="I138" s="15">
        <v>8.8</v>
      </c>
      <c r="J138" s="16">
        <v>4.2</v>
      </c>
      <c r="K138" s="17">
        <v>8.9</v>
      </c>
      <c r="L138" s="15">
        <v>9</v>
      </c>
      <c r="M138" s="15">
        <v>9</v>
      </c>
      <c r="N138" s="15">
        <v>9</v>
      </c>
      <c r="O138" s="15">
        <v>9</v>
      </c>
      <c r="P138" s="16">
        <v>4.4</v>
      </c>
      <c r="Q138" s="18">
        <f>SUM(E138:P138)-MIN(E138:I138)-MIN(K138:O138)-MAX(E138:I138)-MAX(K138:O138)</f>
        <v>62.500000000000014</v>
      </c>
      <c r="R138" s="19" t="str">
        <f>IF(Q138&lt;51,"",IF(Q138&lt;57,"2взр.",IF(Q138&lt;59,"1взр",IF(Q138&lt;62,"КМС",IF(Q138&gt;61.9,IF(Q138="д/к","",IF(Q138="н/я","","МС")))))))</f>
        <v>МС</v>
      </c>
      <c r="S138" s="20" t="s">
        <v>19</v>
      </c>
    </row>
    <row r="139" spans="1:19" ht="24">
      <c r="A139" s="10">
        <f>A138+1</f>
        <v>3</v>
      </c>
      <c r="B139" s="11" t="s">
        <v>77</v>
      </c>
      <c r="C139" s="12">
        <v>1991</v>
      </c>
      <c r="D139" s="13" t="s">
        <v>4</v>
      </c>
      <c r="E139" s="14">
        <v>8.9</v>
      </c>
      <c r="F139" s="15">
        <v>9.3</v>
      </c>
      <c r="G139" s="15">
        <v>9.1</v>
      </c>
      <c r="H139" s="15">
        <v>9.2</v>
      </c>
      <c r="I139" s="15">
        <v>9.1</v>
      </c>
      <c r="J139" s="16">
        <v>4.2</v>
      </c>
      <c r="K139" s="17">
        <v>8.2</v>
      </c>
      <c r="L139" s="15">
        <v>8.8</v>
      </c>
      <c r="M139" s="15">
        <v>8.8</v>
      </c>
      <c r="N139" s="15">
        <v>8.7</v>
      </c>
      <c r="O139" s="15">
        <v>8.6</v>
      </c>
      <c r="P139" s="16">
        <v>4.1</v>
      </c>
      <c r="Q139" s="18">
        <f>SUM(E139:P139)-MIN(E139:I139)-MIN(K139:O139)-MAX(E139:I139)-MAX(K139:O139)</f>
        <v>61.79999999999998</v>
      </c>
      <c r="R139" s="19" t="str">
        <f>IF(Q139&lt;51,"",IF(Q139&lt;57,"2взр.",IF(Q139&lt;59,"1взр",IF(Q139&lt;62,"КМС",IF(Q139&gt;61.9,IF(Q139="д/к","",IF(Q139="н/я","","МС")))))))</f>
        <v>КМС</v>
      </c>
      <c r="S139" s="22" t="s">
        <v>19</v>
      </c>
    </row>
    <row r="140" spans="1:19" ht="24.75" thickBot="1">
      <c r="A140" s="23">
        <f>A139+1</f>
        <v>4</v>
      </c>
      <c r="B140" s="57" t="s">
        <v>79</v>
      </c>
      <c r="C140" s="58">
        <v>1992</v>
      </c>
      <c r="D140" s="59" t="s">
        <v>4</v>
      </c>
      <c r="E140" s="70">
        <v>8</v>
      </c>
      <c r="F140" s="62">
        <v>8.4</v>
      </c>
      <c r="G140" s="62">
        <v>8</v>
      </c>
      <c r="H140" s="62">
        <v>7.8</v>
      </c>
      <c r="I140" s="62">
        <v>8</v>
      </c>
      <c r="J140" s="60">
        <v>2</v>
      </c>
      <c r="K140" s="61">
        <v>7.2</v>
      </c>
      <c r="L140" s="62">
        <v>6.8</v>
      </c>
      <c r="M140" s="62">
        <v>6.4</v>
      </c>
      <c r="N140" s="62">
        <v>6</v>
      </c>
      <c r="O140" s="62">
        <v>6.4</v>
      </c>
      <c r="P140" s="60">
        <v>2.2</v>
      </c>
      <c r="Q140" s="31">
        <f>SUM(E140:P140)-MIN(E140:I140)-MIN(K140:O140)-MAX(E140:I140)-MAX(K140:O140)</f>
        <v>47.800000000000004</v>
      </c>
      <c r="R140" s="32">
        <f>IF(Q140&lt;51,"",IF(Q140&lt;57,"2взр.",IF(Q140&lt;59,"1взр",IF(Q140&lt;62,"КМС",IF(Q140&gt;61.9,IF(Q140="д/к","",IF(Q140="н/я","","МС")))))))</f>
      </c>
      <c r="S140" s="63" t="s">
        <v>19</v>
      </c>
    </row>
    <row r="141" ht="73.5" customHeight="1"/>
    <row r="142" spans="1:19" ht="14.25">
      <c r="A142" s="82" t="s">
        <v>82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</row>
    <row r="143" spans="1:19" ht="15" thickBo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6"/>
    </row>
    <row r="144" spans="1:19" ht="14.25">
      <c r="A144" s="97" t="s">
        <v>7</v>
      </c>
      <c r="B144" s="97" t="s">
        <v>8</v>
      </c>
      <c r="C144" s="97" t="s">
        <v>9</v>
      </c>
      <c r="D144" s="97" t="s">
        <v>10</v>
      </c>
      <c r="E144" s="87" t="s">
        <v>11</v>
      </c>
      <c r="F144" s="95"/>
      <c r="G144" s="95"/>
      <c r="H144" s="95"/>
      <c r="I144" s="95"/>
      <c r="J144" s="89"/>
      <c r="K144" s="87" t="s">
        <v>12</v>
      </c>
      <c r="L144" s="95"/>
      <c r="M144" s="95"/>
      <c r="N144" s="95"/>
      <c r="O144" s="95"/>
      <c r="P144" s="89"/>
      <c r="Q144" s="97" t="s">
        <v>13</v>
      </c>
      <c r="R144" s="97" t="s">
        <v>14</v>
      </c>
      <c r="S144" s="97" t="s">
        <v>15</v>
      </c>
    </row>
    <row r="145" spans="1:19" ht="15" thickBot="1">
      <c r="A145" s="111"/>
      <c r="B145" s="111"/>
      <c r="C145" s="111"/>
      <c r="D145" s="111"/>
      <c r="E145" s="104" t="s">
        <v>16</v>
      </c>
      <c r="F145" s="106"/>
      <c r="G145" s="106"/>
      <c r="H145" s="106"/>
      <c r="I145" s="108"/>
      <c r="J145" s="9" t="s">
        <v>17</v>
      </c>
      <c r="K145" s="104" t="s">
        <v>16</v>
      </c>
      <c r="L145" s="106"/>
      <c r="M145" s="106"/>
      <c r="N145" s="106"/>
      <c r="O145" s="108"/>
      <c r="P145" s="9" t="s">
        <v>17</v>
      </c>
      <c r="Q145" s="111"/>
      <c r="R145" s="111"/>
      <c r="S145" s="111"/>
    </row>
    <row r="146" spans="1:19" ht="24">
      <c r="A146" s="34">
        <v>1</v>
      </c>
      <c r="B146" s="35" t="s">
        <v>83</v>
      </c>
      <c r="C146" s="36">
        <v>1993</v>
      </c>
      <c r="D146" s="37" t="s">
        <v>4</v>
      </c>
      <c r="E146" s="49">
        <v>9.2</v>
      </c>
      <c r="F146" s="50">
        <v>9.2</v>
      </c>
      <c r="G146" s="50">
        <v>9.2</v>
      </c>
      <c r="H146" s="50">
        <v>9.4</v>
      </c>
      <c r="I146" s="50">
        <v>9.1</v>
      </c>
      <c r="J146" s="51">
        <v>7.1</v>
      </c>
      <c r="K146" s="52">
        <v>9.2</v>
      </c>
      <c r="L146" s="50">
        <v>9.3</v>
      </c>
      <c r="M146" s="50">
        <v>9.4</v>
      </c>
      <c r="N146" s="50">
        <v>9.2</v>
      </c>
      <c r="O146" s="50">
        <v>9.4</v>
      </c>
      <c r="P146" s="51">
        <v>6.8</v>
      </c>
      <c r="Q146" s="53">
        <f>SUM(E146:P146)-MIN(E146:I146)-MIN(K146:O146)-MAX(E146:I146)-MAX(K146:O146)</f>
        <v>69.4</v>
      </c>
      <c r="R146" s="42" t="str">
        <f>IF(Q146&lt;51,"",IF(Q146&lt;58,"2взр.",IF(Q146&lt;60,"1взр",IF(Q146&lt;64,"КМС",IF(Q146&gt;63.9,IF(Q146="д/к","",IF(Q146="н/я","","МС")))))))</f>
        <v>МС</v>
      </c>
      <c r="S146" s="36" t="s">
        <v>19</v>
      </c>
    </row>
    <row r="147" spans="1:19" ht="24">
      <c r="A147" s="10">
        <v>2</v>
      </c>
      <c r="B147" s="43" t="s">
        <v>86</v>
      </c>
      <c r="C147" s="12">
        <v>1991</v>
      </c>
      <c r="D147" s="13" t="s">
        <v>4</v>
      </c>
      <c r="E147" s="14">
        <v>8.8</v>
      </c>
      <c r="F147" s="15">
        <v>9</v>
      </c>
      <c r="G147" s="15">
        <v>8.8</v>
      </c>
      <c r="H147" s="15">
        <v>8.8</v>
      </c>
      <c r="I147" s="15">
        <v>8.8</v>
      </c>
      <c r="J147" s="16">
        <v>4.6</v>
      </c>
      <c r="K147" s="17">
        <v>9</v>
      </c>
      <c r="L147" s="15">
        <v>8.9</v>
      </c>
      <c r="M147" s="15">
        <v>9.1</v>
      </c>
      <c r="N147" s="15">
        <v>9</v>
      </c>
      <c r="O147" s="15">
        <v>9</v>
      </c>
      <c r="P147" s="16">
        <v>5.6</v>
      </c>
      <c r="Q147" s="18">
        <f>SUM(E147:P147)-MIN(E147:I147)-MIN(K147:O147)-MAX(E147:I147)-MAX(K147:O147)</f>
        <v>63.59999999999999</v>
      </c>
      <c r="R147" s="44" t="str">
        <f>IF(Q147&lt;51,"",IF(Q147&lt;58,"2взр.",IF(Q147&lt;60,"1взр",IF(Q147&lt;64,"КМС",IF(Q147&gt;63.9,IF(Q147="д/к","",IF(Q147="н/я","","МС")))))))</f>
        <v>КМС</v>
      </c>
      <c r="S147" s="12" t="s">
        <v>19</v>
      </c>
    </row>
    <row r="148" spans="1:19" ht="24">
      <c r="A148" s="10">
        <v>3</v>
      </c>
      <c r="B148" s="43" t="s">
        <v>84</v>
      </c>
      <c r="C148" s="12">
        <v>1991</v>
      </c>
      <c r="D148" s="13" t="s">
        <v>4</v>
      </c>
      <c r="E148" s="14">
        <v>8.7</v>
      </c>
      <c r="F148" s="15">
        <v>9</v>
      </c>
      <c r="G148" s="15">
        <v>8.8</v>
      </c>
      <c r="H148" s="15">
        <v>8.8</v>
      </c>
      <c r="I148" s="15">
        <v>9</v>
      </c>
      <c r="J148" s="16">
        <v>3.8</v>
      </c>
      <c r="K148" s="17">
        <v>8.7</v>
      </c>
      <c r="L148" s="15">
        <v>8.8</v>
      </c>
      <c r="M148" s="15">
        <v>8.9</v>
      </c>
      <c r="N148" s="15">
        <v>8.8</v>
      </c>
      <c r="O148" s="15">
        <v>8.8</v>
      </c>
      <c r="P148" s="16">
        <v>4.8</v>
      </c>
      <c r="Q148" s="18">
        <f>SUM(E148:P148)-MIN(E148:I148)-MIN(K148:O148)-MAX(E148:I148)-MAX(K148:O148)</f>
        <v>61.59999999999999</v>
      </c>
      <c r="R148" s="44" t="str">
        <f>IF(Q148&lt;51,"",IF(Q148&lt;58,"2взр.",IF(Q148&lt;60,"1взр",IF(Q148&lt;64,"КМС",IF(Q148&gt;63.9,IF(Q148="д/к","",IF(Q148="н/я","","МС")))))))</f>
        <v>КМС</v>
      </c>
      <c r="S148" s="12" t="s">
        <v>19</v>
      </c>
    </row>
    <row r="149" spans="1:19" ht="24.75" thickBot="1">
      <c r="A149" s="23">
        <v>4</v>
      </c>
      <c r="B149" s="45" t="s">
        <v>85</v>
      </c>
      <c r="C149" s="25">
        <v>1993</v>
      </c>
      <c r="D149" s="26" t="s">
        <v>4</v>
      </c>
      <c r="E149" s="27">
        <v>7.6</v>
      </c>
      <c r="F149" s="28">
        <v>8</v>
      </c>
      <c r="G149" s="28">
        <v>7.7</v>
      </c>
      <c r="H149" s="28">
        <v>7.7</v>
      </c>
      <c r="I149" s="28">
        <v>8</v>
      </c>
      <c r="J149" s="29">
        <v>1.7</v>
      </c>
      <c r="K149" s="30">
        <v>8.2</v>
      </c>
      <c r="L149" s="28">
        <v>8.5</v>
      </c>
      <c r="M149" s="28">
        <v>8.5</v>
      </c>
      <c r="N149" s="28">
        <v>8.5</v>
      </c>
      <c r="O149" s="28">
        <v>8.5</v>
      </c>
      <c r="P149" s="29">
        <v>4.7</v>
      </c>
      <c r="Q149" s="31">
        <f>SUM(E149:P149)-MIN(E149:I149)-MIN(K149:O149)-MAX(E149:I149)-MAX(K149:O149)</f>
        <v>55.30000000000001</v>
      </c>
      <c r="R149" s="46" t="str">
        <f>IF(Q149&lt;51,"",IF(Q149&lt;58,"2взр.",IF(Q149&lt;60,"1взр",IF(Q149&lt;64,"КМС",IF(Q149&gt;63.9,IF(Q149="д/к","",IF(Q149="н/я","","МС")))))))</f>
        <v>2взр.</v>
      </c>
      <c r="S149" s="25" t="s">
        <v>19</v>
      </c>
    </row>
  </sheetData>
  <sheetProtection/>
  <mergeCells count="148">
    <mergeCell ref="E136:I136"/>
    <mergeCell ref="K136:O136"/>
    <mergeCell ref="D144:D145"/>
    <mergeCell ref="E144:J144"/>
    <mergeCell ref="E145:I145"/>
    <mergeCell ref="K145:O145"/>
    <mergeCell ref="A142:S142"/>
    <mergeCell ref="A144:A145"/>
    <mergeCell ref="B144:B145"/>
    <mergeCell ref="C144:C145"/>
    <mergeCell ref="K144:P144"/>
    <mergeCell ref="Q144:Q145"/>
    <mergeCell ref="R144:R145"/>
    <mergeCell ref="S144:S145"/>
    <mergeCell ref="A133:S133"/>
    <mergeCell ref="A135:A136"/>
    <mergeCell ref="B135:B136"/>
    <mergeCell ref="C135:C136"/>
    <mergeCell ref="D135:D136"/>
    <mergeCell ref="E135:J135"/>
    <mergeCell ref="K135:P135"/>
    <mergeCell ref="Q135:Q136"/>
    <mergeCell ref="R135:R136"/>
    <mergeCell ref="S135:S136"/>
    <mergeCell ref="R126:R127"/>
    <mergeCell ref="S126:S127"/>
    <mergeCell ref="E127:I127"/>
    <mergeCell ref="K127:O127"/>
    <mergeCell ref="D118:D119"/>
    <mergeCell ref="E118:J118"/>
    <mergeCell ref="A124:S124"/>
    <mergeCell ref="A126:A127"/>
    <mergeCell ref="B126:B127"/>
    <mergeCell ref="C126:C127"/>
    <mergeCell ref="D126:D127"/>
    <mergeCell ref="E126:J126"/>
    <mergeCell ref="K126:P126"/>
    <mergeCell ref="Q126:Q127"/>
    <mergeCell ref="E119:I119"/>
    <mergeCell ref="K119:O119"/>
    <mergeCell ref="R107:R108"/>
    <mergeCell ref="S107:S108"/>
    <mergeCell ref="E108:I108"/>
    <mergeCell ref="K108:O108"/>
    <mergeCell ref="A116:S116"/>
    <mergeCell ref="A118:A119"/>
    <mergeCell ref="B118:B119"/>
    <mergeCell ref="C118:C119"/>
    <mergeCell ref="K118:P118"/>
    <mergeCell ref="Q118:Q119"/>
    <mergeCell ref="R118:R119"/>
    <mergeCell ref="S118:S119"/>
    <mergeCell ref="E97:I97"/>
    <mergeCell ref="K97:O97"/>
    <mergeCell ref="A105:S105"/>
    <mergeCell ref="A107:A108"/>
    <mergeCell ref="B107:B108"/>
    <mergeCell ref="C107:C108"/>
    <mergeCell ref="D107:D108"/>
    <mergeCell ref="E107:J107"/>
    <mergeCell ref="K107:P107"/>
    <mergeCell ref="Q107:Q108"/>
    <mergeCell ref="A94:S94"/>
    <mergeCell ref="A96:A97"/>
    <mergeCell ref="B96:B97"/>
    <mergeCell ref="C96:C97"/>
    <mergeCell ref="D96:D97"/>
    <mergeCell ref="E96:J96"/>
    <mergeCell ref="K96:P96"/>
    <mergeCell ref="Q96:Q97"/>
    <mergeCell ref="R96:R97"/>
    <mergeCell ref="S96:S97"/>
    <mergeCell ref="A93:S93"/>
    <mergeCell ref="A83:A84"/>
    <mergeCell ref="B83:B84"/>
    <mergeCell ref="C83:C84"/>
    <mergeCell ref="D83:D84"/>
    <mergeCell ref="E83:J83"/>
    <mergeCell ref="K83:P83"/>
    <mergeCell ref="Q83:Q84"/>
    <mergeCell ref="R83:R84"/>
    <mergeCell ref="S83:S84"/>
    <mergeCell ref="E84:I84"/>
    <mergeCell ref="K84:O84"/>
    <mergeCell ref="A81:S81"/>
    <mergeCell ref="A73:A74"/>
    <mergeCell ref="B73:B74"/>
    <mergeCell ref="C73:C74"/>
    <mergeCell ref="D73:D74"/>
    <mergeCell ref="E73:J73"/>
    <mergeCell ref="K73:P73"/>
    <mergeCell ref="Q73:Q74"/>
    <mergeCell ref="R73:R74"/>
    <mergeCell ref="S73:S74"/>
    <mergeCell ref="E74:I74"/>
    <mergeCell ref="K74:O74"/>
    <mergeCell ref="A71:S71"/>
    <mergeCell ref="A58:A59"/>
    <mergeCell ref="B58:B59"/>
    <mergeCell ref="C58:C59"/>
    <mergeCell ref="D58:D59"/>
    <mergeCell ref="E58:J58"/>
    <mergeCell ref="K58:P58"/>
    <mergeCell ref="Q58:Q59"/>
    <mergeCell ref="R58:R59"/>
    <mergeCell ref="S58:S59"/>
    <mergeCell ref="E59:I59"/>
    <mergeCell ref="K59:O59"/>
    <mergeCell ref="A56:S56"/>
    <mergeCell ref="A48:A49"/>
    <mergeCell ref="B48:B49"/>
    <mergeCell ref="C48:C49"/>
    <mergeCell ref="D48:D49"/>
    <mergeCell ref="E48:J48"/>
    <mergeCell ref="K48:P48"/>
    <mergeCell ref="Q48:Q49"/>
    <mergeCell ref="R48:R49"/>
    <mergeCell ref="S48:S49"/>
    <mergeCell ref="E49:I49"/>
    <mergeCell ref="K49:O49"/>
    <mergeCell ref="A46:S46"/>
    <mergeCell ref="A23:A24"/>
    <mergeCell ref="B23:B24"/>
    <mergeCell ref="C23:C24"/>
    <mergeCell ref="D23:D24"/>
    <mergeCell ref="E23:J23"/>
    <mergeCell ref="K23:P23"/>
    <mergeCell ref="Q23:Q24"/>
    <mergeCell ref="R23:R24"/>
    <mergeCell ref="S23:S24"/>
    <mergeCell ref="E24:I24"/>
    <mergeCell ref="K24:O24"/>
    <mergeCell ref="A21:S21"/>
    <mergeCell ref="A1:S1"/>
    <mergeCell ref="A2:S2"/>
    <mergeCell ref="A3:S3"/>
    <mergeCell ref="A4:S4"/>
    <mergeCell ref="A8:A9"/>
    <mergeCell ref="B8:B9"/>
    <mergeCell ref="C8:C9"/>
    <mergeCell ref="D8:D9"/>
    <mergeCell ref="E8:J8"/>
    <mergeCell ref="Q8:Q9"/>
    <mergeCell ref="R8:R9"/>
    <mergeCell ref="S8:S9"/>
    <mergeCell ref="E9:I9"/>
    <mergeCell ref="K9:O9"/>
    <mergeCell ref="K8:P8"/>
  </mergeCells>
  <printOptions/>
  <pageMargins left="0.3937007874015748" right="0.3937007874015748" top="0.3937007874015748" bottom="0.3937007874015748" header="0.3937007874015748" footer="0.393700787401574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Pirated Aliance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Вещий</dc:creator>
  <cp:keywords/>
  <dc:description/>
  <cp:lastModifiedBy>Карпенков</cp:lastModifiedBy>
  <dcterms:created xsi:type="dcterms:W3CDTF">2008-01-30T18:55:38Z</dcterms:created>
  <dcterms:modified xsi:type="dcterms:W3CDTF">2008-01-31T08:16:11Z</dcterms:modified>
  <cp:category/>
  <cp:version/>
  <cp:contentType/>
  <cp:contentStatus/>
</cp:coreProperties>
</file>