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16" windowWidth="15408" windowHeight="6504" tabRatio="335" activeTab="0"/>
  </bookViews>
  <sheets>
    <sheet name="ПРОТОКОЛ" sheetId="1" r:id="rId1"/>
  </sheets>
  <definedNames>
    <definedName name="_xlnm._FilterDatabase" localSheetId="0" hidden="1">'ПРОТОКОЛ'!$B$11:$AA$11</definedName>
  </definedNames>
  <calcPr fullCalcOnLoad="1"/>
</workbook>
</file>

<file path=xl/sharedStrings.xml><?xml version="1.0" encoding="utf-8"?>
<sst xmlns="http://schemas.openxmlformats.org/spreadsheetml/2006/main" count="79" uniqueCount="64">
  <si>
    <t>Мост. - гибкость. Судья: Карпенков С.В.</t>
  </si>
  <si>
    <t>Шпагат на правую.</t>
  </si>
  <si>
    <t>Прямой шпагат.</t>
  </si>
  <si>
    <t>Шпагат на левую.</t>
  </si>
  <si>
    <t>Сумма баллов.</t>
  </si>
  <si>
    <t>Место.</t>
  </si>
  <si>
    <t>Сумма за качество</t>
  </si>
  <si>
    <t>Сумма за количество.</t>
  </si>
  <si>
    <t>Сумма за гибкость.</t>
  </si>
  <si>
    <t>Фамилия, имя</t>
  </si>
  <si>
    <t>Раз.</t>
  </si>
  <si>
    <t>Бал.</t>
  </si>
  <si>
    <t>Кач.</t>
  </si>
  <si>
    <t>Раз</t>
  </si>
  <si>
    <t>ЛЕТ</t>
  </si>
  <si>
    <t>Приседания на  Л. с поддержкой.
1 раз = 0.17 балла.Судья: Топоркова Мария</t>
  </si>
  <si>
    <t>ОФП -  25.02.2014</t>
  </si>
  <si>
    <t>Мальчики 6 лет и старше</t>
  </si>
  <si>
    <t>Девочки 6 лет и старше</t>
  </si>
  <si>
    <t>Мальчики 4-5 лет</t>
  </si>
  <si>
    <t>Девочки 4-5 лет</t>
  </si>
  <si>
    <t>Матальник Максим</t>
  </si>
  <si>
    <t>Карпенков Пересвет</t>
  </si>
  <si>
    <t>Сергеева Ника</t>
  </si>
  <si>
    <t>Царькова Вероника</t>
  </si>
  <si>
    <t>Степанова Алена</t>
  </si>
  <si>
    <t>Зубарь Федор</t>
  </si>
  <si>
    <t>Царьков Вася</t>
  </si>
  <si>
    <t>Мерзляков Гриша</t>
  </si>
  <si>
    <t>Степанов Дима</t>
  </si>
  <si>
    <t>Маркевич Стас</t>
  </si>
  <si>
    <t>Калинкин Вася</t>
  </si>
  <si>
    <t>Афонин Саша</t>
  </si>
  <si>
    <t>Мишарев Боря</t>
  </si>
  <si>
    <t>Карпенков Саша</t>
  </si>
  <si>
    <t>Говорко Нестор</t>
  </si>
  <si>
    <t>Карпунин Егор</t>
  </si>
  <si>
    <t>Конышков Миша</t>
  </si>
  <si>
    <t>Рыжаков Виталий</t>
  </si>
  <si>
    <t>Ануров Максим</t>
  </si>
  <si>
    <t>Турилов Сева</t>
  </si>
  <si>
    <t>Смоляков Георгий</t>
  </si>
  <si>
    <t>Гурьянов Игорь</t>
  </si>
  <si>
    <t>Махитарян Карен</t>
  </si>
  <si>
    <t>Дрожжеедов Ваня</t>
  </si>
  <si>
    <t>Олейников Паша</t>
  </si>
  <si>
    <t>Кожухарь Артем</t>
  </si>
  <si>
    <t>Селезнев Ваня</t>
  </si>
  <si>
    <t>Селин Иван</t>
  </si>
  <si>
    <t>Ирекбаев Мансур</t>
  </si>
  <si>
    <t>Старцев Мартын</t>
  </si>
  <si>
    <t>Открытые соревнования по физической подготовке спортивного клуба "Ас"</t>
  </si>
  <si>
    <t>Подтягивания
1 раз = 0.5 балла. Судья: Желтенкова Дарья</t>
  </si>
  <si>
    <t>Отжимания.
1 раз = 0.17 балла. Судья: Старцев А В</t>
  </si>
  <si>
    <t>Поднимание ног в висе до горизонтали
1 раз = 0.17 балла.Судья: Маева Мария</t>
  </si>
  <si>
    <t>Приседания на Пр. с поддержкой.
1 раз = 0.17 балла.Судья: Чернов Иван</t>
  </si>
  <si>
    <t>Созонов Коля</t>
  </si>
  <si>
    <t>Потопчук Маргарита</t>
  </si>
  <si>
    <t>Олейникова Даша</t>
  </si>
  <si>
    <t>Волкова Таня</t>
  </si>
  <si>
    <t>Братух Ева</t>
  </si>
  <si>
    <t>Сергеева Настя</t>
  </si>
  <si>
    <t>Старцева Мелисса</t>
  </si>
  <si>
    <t>Морозова Алиса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</si>
</sst>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/m/yy;@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sz val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 applyProtection="1">
      <alignment horizontal="right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right" vertical="center" wrapText="1"/>
      <protection locked="0"/>
    </xf>
    <xf numFmtId="0" fontId="5" fillId="3" borderId="5" xfId="0" applyFont="1" applyFill="1" applyBorder="1" applyAlignment="1" applyProtection="1">
      <alignment horizontal="right" vertical="center" wrapText="1"/>
      <protection locked="0"/>
    </xf>
    <xf numFmtId="0" fontId="4" fillId="4" borderId="5" xfId="0" applyFont="1" applyFill="1" applyBorder="1" applyAlignment="1" applyProtection="1">
      <alignment horizontal="right" vertical="center" wrapText="1"/>
      <protection locked="0"/>
    </xf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/>
    </xf>
    <xf numFmtId="0" fontId="4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 applyProtection="1">
      <alignment horizontal="right" vertical="center" wrapText="1"/>
      <protection locked="0"/>
    </xf>
    <xf numFmtId="0" fontId="4" fillId="0" borderId="6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7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8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4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1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10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11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0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12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13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14" xfId="0" applyNumberFormat="1" applyFont="1" applyBorder="1" applyAlignment="1" applyProtection="1">
      <alignment horizontal="center" vertical="center" textRotation="90" wrapText="1"/>
      <protection locked="0"/>
    </xf>
    <xf numFmtId="0" fontId="4" fillId="0" borderId="15" xfId="0" applyNumberFormat="1" applyFont="1" applyBorder="1" applyAlignment="1" applyProtection="1">
      <alignment horizontal="center" vertical="center" textRotation="90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tabSelected="1" zoomScale="85" zoomScaleNormal="85" zoomScaleSheetLayoutView="50" workbookViewId="0" topLeftCell="A1">
      <pane xSplit="2" ySplit="10" topLeftCell="D2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M29" sqref="M29"/>
    </sheetView>
  </sheetViews>
  <sheetFormatPr defaultColWidth="6.625" defaultRowHeight="15" customHeight="1"/>
  <cols>
    <col min="1" max="1" width="4.50390625" style="2" hidden="1" customWidth="1"/>
    <col min="2" max="2" width="31.00390625" style="2" customWidth="1"/>
    <col min="3" max="3" width="6.75390625" style="15" hidden="1" customWidth="1"/>
    <col min="4" max="4" width="6.625" style="15" customWidth="1"/>
    <col min="5" max="5" width="6.625" style="15" hidden="1" customWidth="1"/>
    <col min="6" max="7" width="6.625" style="15" customWidth="1"/>
    <col min="8" max="8" width="6.625" style="15" hidden="1" customWidth="1"/>
    <col min="9" max="10" width="6.625" style="15" customWidth="1"/>
    <col min="11" max="11" width="6.625" style="15" hidden="1" customWidth="1"/>
    <col min="12" max="13" width="6.625" style="15" customWidth="1"/>
    <col min="14" max="14" width="6.625" style="15" hidden="1" customWidth="1"/>
    <col min="15" max="16" width="6.625" style="15" customWidth="1"/>
    <col min="17" max="17" width="6.625" style="15" hidden="1" customWidth="1"/>
    <col min="18" max="25" width="6.625" style="15" customWidth="1"/>
    <col min="26" max="27" width="6.625" style="1" customWidth="1"/>
    <col min="28" max="16384" width="6.625" style="1" customWidth="1"/>
  </cols>
  <sheetData>
    <row r="1" spans="1:27" ht="12" customHeight="1">
      <c r="A1" s="3"/>
      <c r="B1" s="26" t="s">
        <v>51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16"/>
      <c r="Z1" s="4"/>
      <c r="AA1" s="4"/>
    </row>
    <row r="2" spans="1:27" ht="12" customHeight="1" thickBot="1">
      <c r="A2" s="3"/>
      <c r="B2" s="27" t="s">
        <v>16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16"/>
      <c r="Z2" s="4"/>
      <c r="AA2" s="4"/>
    </row>
    <row r="3" spans="1:27" ht="15" customHeight="1">
      <c r="A3" s="5"/>
      <c r="B3" s="6"/>
      <c r="C3" s="20" t="s">
        <v>14</v>
      </c>
      <c r="D3" s="28" t="s">
        <v>52</v>
      </c>
      <c r="E3" s="29"/>
      <c r="F3" s="30"/>
      <c r="G3" s="28" t="s">
        <v>53</v>
      </c>
      <c r="H3" s="29"/>
      <c r="I3" s="30"/>
      <c r="J3" s="28" t="s">
        <v>54</v>
      </c>
      <c r="K3" s="29"/>
      <c r="L3" s="30"/>
      <c r="M3" s="28" t="s">
        <v>55</v>
      </c>
      <c r="N3" s="29"/>
      <c r="O3" s="30"/>
      <c r="P3" s="28" t="s">
        <v>15</v>
      </c>
      <c r="Q3" s="29"/>
      <c r="R3" s="30"/>
      <c r="S3" s="20" t="s">
        <v>0</v>
      </c>
      <c r="T3" s="20" t="s">
        <v>1</v>
      </c>
      <c r="U3" s="20" t="s">
        <v>2</v>
      </c>
      <c r="V3" s="20" t="s">
        <v>3</v>
      </c>
      <c r="W3" s="20" t="s">
        <v>4</v>
      </c>
      <c r="X3" s="20" t="s">
        <v>5</v>
      </c>
      <c r="Y3" s="20" t="s">
        <v>6</v>
      </c>
      <c r="Z3" s="23" t="s">
        <v>7</v>
      </c>
      <c r="AA3" s="23" t="s">
        <v>8</v>
      </c>
    </row>
    <row r="4" spans="1:27" ht="15" customHeight="1">
      <c r="A4" s="6"/>
      <c r="B4" s="6"/>
      <c r="C4" s="21"/>
      <c r="D4" s="31"/>
      <c r="E4" s="32"/>
      <c r="F4" s="33"/>
      <c r="G4" s="31"/>
      <c r="H4" s="32"/>
      <c r="I4" s="33"/>
      <c r="J4" s="31"/>
      <c r="K4" s="32"/>
      <c r="L4" s="33"/>
      <c r="M4" s="31"/>
      <c r="N4" s="32"/>
      <c r="O4" s="33"/>
      <c r="P4" s="31"/>
      <c r="Q4" s="32"/>
      <c r="R4" s="33"/>
      <c r="S4" s="21"/>
      <c r="T4" s="21"/>
      <c r="U4" s="21"/>
      <c r="V4" s="21"/>
      <c r="W4" s="21"/>
      <c r="X4" s="21"/>
      <c r="Y4" s="21"/>
      <c r="Z4" s="24"/>
      <c r="AA4" s="24"/>
    </row>
    <row r="5" spans="1:27" ht="15" customHeight="1">
      <c r="A5" s="6"/>
      <c r="B5" s="6"/>
      <c r="C5" s="21"/>
      <c r="D5" s="31"/>
      <c r="E5" s="32"/>
      <c r="F5" s="33"/>
      <c r="G5" s="31"/>
      <c r="H5" s="32"/>
      <c r="I5" s="33"/>
      <c r="J5" s="31"/>
      <c r="K5" s="32"/>
      <c r="L5" s="33"/>
      <c r="M5" s="31"/>
      <c r="N5" s="32"/>
      <c r="O5" s="33"/>
      <c r="P5" s="31"/>
      <c r="Q5" s="32"/>
      <c r="R5" s="33"/>
      <c r="S5" s="21"/>
      <c r="T5" s="21"/>
      <c r="U5" s="21"/>
      <c r="V5" s="21"/>
      <c r="W5" s="21"/>
      <c r="X5" s="21"/>
      <c r="Y5" s="21"/>
      <c r="Z5" s="24"/>
      <c r="AA5" s="24"/>
    </row>
    <row r="6" spans="1:27" ht="15" customHeight="1">
      <c r="A6" s="6"/>
      <c r="B6" s="6"/>
      <c r="C6" s="21"/>
      <c r="D6" s="31"/>
      <c r="E6" s="32"/>
      <c r="F6" s="33"/>
      <c r="G6" s="31"/>
      <c r="H6" s="32"/>
      <c r="I6" s="33"/>
      <c r="J6" s="31"/>
      <c r="K6" s="32"/>
      <c r="L6" s="33"/>
      <c r="M6" s="31"/>
      <c r="N6" s="32"/>
      <c r="O6" s="33"/>
      <c r="P6" s="31"/>
      <c r="Q6" s="32"/>
      <c r="R6" s="33"/>
      <c r="S6" s="21"/>
      <c r="T6" s="21"/>
      <c r="U6" s="21"/>
      <c r="V6" s="21"/>
      <c r="W6" s="21"/>
      <c r="X6" s="21"/>
      <c r="Y6" s="21"/>
      <c r="Z6" s="24"/>
      <c r="AA6" s="24"/>
    </row>
    <row r="7" spans="1:27" ht="15" customHeight="1">
      <c r="A7" s="6"/>
      <c r="B7" s="6"/>
      <c r="C7" s="21"/>
      <c r="D7" s="31"/>
      <c r="E7" s="32"/>
      <c r="F7" s="33"/>
      <c r="G7" s="31"/>
      <c r="H7" s="32"/>
      <c r="I7" s="33"/>
      <c r="J7" s="31"/>
      <c r="K7" s="32"/>
      <c r="L7" s="33"/>
      <c r="M7" s="31"/>
      <c r="N7" s="32"/>
      <c r="O7" s="33"/>
      <c r="P7" s="31"/>
      <c r="Q7" s="32"/>
      <c r="R7" s="33"/>
      <c r="S7" s="21"/>
      <c r="T7" s="21"/>
      <c r="U7" s="21"/>
      <c r="V7" s="21"/>
      <c r="W7" s="21"/>
      <c r="X7" s="21"/>
      <c r="Y7" s="21"/>
      <c r="Z7" s="24"/>
      <c r="AA7" s="24"/>
    </row>
    <row r="8" spans="1:27" ht="15" customHeight="1">
      <c r="A8" s="6"/>
      <c r="B8" s="6"/>
      <c r="C8" s="21"/>
      <c r="D8" s="31"/>
      <c r="E8" s="32"/>
      <c r="F8" s="33"/>
      <c r="G8" s="31"/>
      <c r="H8" s="32"/>
      <c r="I8" s="33"/>
      <c r="J8" s="31"/>
      <c r="K8" s="32"/>
      <c r="L8" s="33"/>
      <c r="M8" s="31"/>
      <c r="N8" s="32"/>
      <c r="O8" s="33"/>
      <c r="P8" s="31"/>
      <c r="Q8" s="32"/>
      <c r="R8" s="33"/>
      <c r="S8" s="21"/>
      <c r="T8" s="21"/>
      <c r="U8" s="21"/>
      <c r="V8" s="21"/>
      <c r="W8" s="21"/>
      <c r="X8" s="21"/>
      <c r="Y8" s="21"/>
      <c r="Z8" s="24"/>
      <c r="AA8" s="24"/>
    </row>
    <row r="9" spans="1:27" ht="39" customHeight="1" thickBot="1">
      <c r="A9" s="6"/>
      <c r="B9" s="6"/>
      <c r="C9" s="21"/>
      <c r="D9" s="34"/>
      <c r="E9" s="35"/>
      <c r="F9" s="36"/>
      <c r="G9" s="34"/>
      <c r="H9" s="35"/>
      <c r="I9" s="36"/>
      <c r="J9" s="34"/>
      <c r="K9" s="35"/>
      <c r="L9" s="36"/>
      <c r="M9" s="34"/>
      <c r="N9" s="35"/>
      <c r="O9" s="36"/>
      <c r="P9" s="34"/>
      <c r="Q9" s="35"/>
      <c r="R9" s="36"/>
      <c r="S9" s="22"/>
      <c r="T9" s="22"/>
      <c r="U9" s="22"/>
      <c r="V9" s="22"/>
      <c r="W9" s="22"/>
      <c r="X9" s="22"/>
      <c r="Y9" s="22"/>
      <c r="Z9" s="25"/>
      <c r="AA9" s="25"/>
    </row>
    <row r="10" spans="1:27" ht="15" customHeight="1" thickBot="1">
      <c r="A10" s="5"/>
      <c r="B10" s="5" t="s">
        <v>9</v>
      </c>
      <c r="C10" s="12"/>
      <c r="D10" s="12" t="s">
        <v>10</v>
      </c>
      <c r="E10" s="17" t="s">
        <v>11</v>
      </c>
      <c r="F10" s="18" t="s">
        <v>12</v>
      </c>
      <c r="G10" s="12" t="s">
        <v>10</v>
      </c>
      <c r="H10" s="17" t="s">
        <v>11</v>
      </c>
      <c r="I10" s="18" t="s">
        <v>12</v>
      </c>
      <c r="J10" s="12" t="s">
        <v>13</v>
      </c>
      <c r="K10" s="17" t="s">
        <v>11</v>
      </c>
      <c r="L10" s="18" t="s">
        <v>12</v>
      </c>
      <c r="M10" s="12" t="s">
        <v>10</v>
      </c>
      <c r="N10" s="17" t="s">
        <v>11</v>
      </c>
      <c r="O10" s="18" t="s">
        <v>12</v>
      </c>
      <c r="P10" s="12" t="s">
        <v>10</v>
      </c>
      <c r="Q10" s="17" t="s">
        <v>11</v>
      </c>
      <c r="R10" s="18" t="s">
        <v>12</v>
      </c>
      <c r="S10" s="18" t="s">
        <v>11</v>
      </c>
      <c r="T10" s="18" t="s">
        <v>11</v>
      </c>
      <c r="U10" s="18" t="s">
        <v>11</v>
      </c>
      <c r="V10" s="18" t="s">
        <v>11</v>
      </c>
      <c r="W10" s="17"/>
      <c r="X10" s="12"/>
      <c r="Y10" s="17"/>
      <c r="Z10" s="7"/>
      <c r="AA10" s="7"/>
    </row>
    <row r="11" spans="1:27" ht="15" customHeight="1" thickBot="1">
      <c r="A11" s="8"/>
      <c r="B11" s="8"/>
      <c r="C11" s="12"/>
      <c r="D11" s="12"/>
      <c r="E11" s="17"/>
      <c r="F11" s="18"/>
      <c r="G11" s="12"/>
      <c r="H11" s="17"/>
      <c r="I11" s="18"/>
      <c r="J11" s="12"/>
      <c r="K11" s="17"/>
      <c r="L11" s="18"/>
      <c r="M11" s="12"/>
      <c r="N11" s="17"/>
      <c r="O11" s="18"/>
      <c r="P11" s="12"/>
      <c r="Q11" s="17"/>
      <c r="R11" s="18"/>
      <c r="S11" s="18"/>
      <c r="T11" s="18"/>
      <c r="U11" s="18"/>
      <c r="V11" s="18"/>
      <c r="W11" s="17"/>
      <c r="X11" s="12"/>
      <c r="Y11" s="17"/>
      <c r="Z11" s="7"/>
      <c r="AA11" s="7"/>
    </row>
    <row r="12" spans="1:27" ht="15" customHeight="1" thickBot="1">
      <c r="A12" s="9"/>
      <c r="B12" s="10" t="s">
        <v>19</v>
      </c>
      <c r="C12" s="13"/>
      <c r="D12" s="13"/>
      <c r="E12" s="17"/>
      <c r="F12" s="13"/>
      <c r="G12" s="13"/>
      <c r="H12" s="17"/>
      <c r="I12" s="13"/>
      <c r="J12" s="13"/>
      <c r="K12" s="17"/>
      <c r="L12" s="13"/>
      <c r="M12" s="13"/>
      <c r="N12" s="17"/>
      <c r="O12" s="13"/>
      <c r="P12" s="13"/>
      <c r="Q12" s="17"/>
      <c r="R12" s="13"/>
      <c r="S12" s="13"/>
      <c r="T12" s="13"/>
      <c r="U12" s="13"/>
      <c r="V12" s="13"/>
      <c r="W12" s="17"/>
      <c r="X12" s="13"/>
      <c r="Y12" s="17"/>
      <c r="Z12" s="7"/>
      <c r="AA12" s="7"/>
    </row>
    <row r="13" spans="1:27" ht="15" customHeight="1" thickBot="1">
      <c r="A13" s="11"/>
      <c r="B13" s="11" t="s">
        <v>22</v>
      </c>
      <c r="C13" s="14"/>
      <c r="D13" s="14">
        <v>14</v>
      </c>
      <c r="E13" s="17">
        <f>PRODUCT(D13,0.5)</f>
        <v>7</v>
      </c>
      <c r="F13" s="14">
        <v>4.6</v>
      </c>
      <c r="G13" s="14">
        <v>20</v>
      </c>
      <c r="H13" s="17">
        <f>PRODUCT(G13,0.17)</f>
        <v>3.4000000000000004</v>
      </c>
      <c r="I13" s="14">
        <v>5</v>
      </c>
      <c r="J13" s="14">
        <v>34</v>
      </c>
      <c r="K13" s="17">
        <f>PRODUCT(J13,0.17)</f>
        <v>5.78</v>
      </c>
      <c r="L13" s="14">
        <v>4</v>
      </c>
      <c r="M13" s="14">
        <v>18</v>
      </c>
      <c r="N13" s="17">
        <f>PRODUCT(M13,0.17)</f>
        <v>3.06</v>
      </c>
      <c r="O13" s="14">
        <v>3.9</v>
      </c>
      <c r="P13" s="14">
        <v>38</v>
      </c>
      <c r="Q13" s="17">
        <f>PRODUCT(P13,0.17)</f>
        <v>6.460000000000001</v>
      </c>
      <c r="R13" s="14">
        <v>4.4</v>
      </c>
      <c r="S13" s="14">
        <v>5</v>
      </c>
      <c r="T13" s="14">
        <v>3.9</v>
      </c>
      <c r="U13" s="14">
        <v>4.7</v>
      </c>
      <c r="V13" s="14">
        <v>3.7</v>
      </c>
      <c r="W13" s="17">
        <f>SUM(E13,F13,H13,I13,K13,L13,N13,O13,Q13,R13,S13,T13,U13,V13)</f>
        <v>64.9</v>
      </c>
      <c r="X13" s="14">
        <v>1</v>
      </c>
      <c r="Y13" s="17">
        <f>SUM(F13,I13,L13,O13,R13,S13,T13,U13,V13)</f>
        <v>39.2</v>
      </c>
      <c r="Z13" s="7">
        <f>SUM(E13,H13,K13,N13,Q13)</f>
        <v>25.7</v>
      </c>
      <c r="AA13" s="7">
        <f>SUM(S13:V13)</f>
        <v>17.3</v>
      </c>
    </row>
    <row r="14" spans="1:27" ht="15" customHeight="1" thickBot="1">
      <c r="A14" s="9"/>
      <c r="B14" s="9" t="s">
        <v>21</v>
      </c>
      <c r="C14" s="13"/>
      <c r="D14" s="13">
        <v>0</v>
      </c>
      <c r="E14" s="17">
        <f>PRODUCT(D14,0.5)</f>
        <v>0</v>
      </c>
      <c r="F14" s="13">
        <v>0</v>
      </c>
      <c r="G14" s="13">
        <v>0</v>
      </c>
      <c r="H14" s="17">
        <f>PRODUCT(G14,0.17)</f>
        <v>0</v>
      </c>
      <c r="I14" s="13">
        <v>0</v>
      </c>
      <c r="J14" s="13">
        <v>31</v>
      </c>
      <c r="K14" s="17">
        <f>PRODUCT(J14,0.17)</f>
        <v>5.2700000000000005</v>
      </c>
      <c r="L14" s="13">
        <v>3.3</v>
      </c>
      <c r="M14" s="13">
        <v>0</v>
      </c>
      <c r="N14" s="17">
        <f>PRODUCT(M14,0.17)</f>
        <v>0</v>
      </c>
      <c r="O14" s="13">
        <v>0</v>
      </c>
      <c r="P14" s="13">
        <v>15</v>
      </c>
      <c r="Q14" s="17">
        <f>PRODUCT(P14,0.17)</f>
        <v>2.5500000000000003</v>
      </c>
      <c r="R14" s="13">
        <v>3.5</v>
      </c>
      <c r="S14" s="13">
        <v>3.1</v>
      </c>
      <c r="T14" s="13">
        <v>2.5</v>
      </c>
      <c r="U14" s="13">
        <v>2</v>
      </c>
      <c r="V14" s="13">
        <v>2.5</v>
      </c>
      <c r="W14" s="17">
        <f>SUM(E14,F14,H14,I14,K14,L14,N14,O14,Q14,R14,S14,T14,U14,V14)</f>
        <v>24.720000000000002</v>
      </c>
      <c r="X14" s="13">
        <v>2</v>
      </c>
      <c r="Y14" s="17">
        <f>SUM(F14,I14,L14,O14,R14,S14,T14,U14,V14)</f>
        <v>16.9</v>
      </c>
      <c r="Z14" s="7">
        <f>SUM(E14,H14,K14,N14,Q14)</f>
        <v>7.82</v>
      </c>
      <c r="AA14" s="7">
        <f>SUM(S14:V14)</f>
        <v>10.1</v>
      </c>
    </row>
    <row r="15" spans="1:27" ht="15" customHeight="1" thickBot="1">
      <c r="A15" s="11"/>
      <c r="B15" s="10" t="s">
        <v>20</v>
      </c>
      <c r="C15" s="14"/>
      <c r="D15" s="14"/>
      <c r="E15" s="17">
        <f>PRODUCT(D15,0.5)</f>
        <v>0.5</v>
      </c>
      <c r="F15" s="14"/>
      <c r="G15" s="14"/>
      <c r="H15" s="17">
        <f>PRODUCT(G15,0.17)</f>
        <v>0.17</v>
      </c>
      <c r="I15" s="14"/>
      <c r="J15" s="14"/>
      <c r="K15" s="17">
        <f>PRODUCT(J15,0.17)</f>
        <v>0.17</v>
      </c>
      <c r="L15" s="14"/>
      <c r="M15" s="14"/>
      <c r="N15" s="17">
        <f>PRODUCT(M15,0.17)</f>
        <v>0.17</v>
      </c>
      <c r="O15" s="14"/>
      <c r="P15" s="14"/>
      <c r="Q15" s="17">
        <f>PRODUCT(P15,0.17)</f>
        <v>0.17</v>
      </c>
      <c r="R15" s="14"/>
      <c r="S15" s="14"/>
      <c r="T15" s="14"/>
      <c r="U15" s="14"/>
      <c r="V15" s="14"/>
      <c r="W15" s="17">
        <f>SUM(E15,F15,H15,I15,K15,L15,N15,O15,Q15,R15,S15,T15,U15,V15)</f>
        <v>1.18</v>
      </c>
      <c r="X15" s="14"/>
      <c r="Y15" s="17">
        <f>SUM(F15,I15,L15,O15,R15,S15,T15,U15,V15)</f>
        <v>0</v>
      </c>
      <c r="Z15" s="7">
        <f>SUM(E15,H15,K15,N15,Q15)</f>
        <v>1.18</v>
      </c>
      <c r="AA15" s="7">
        <f>SUM(S15:V15)</f>
        <v>0</v>
      </c>
    </row>
    <row r="16" spans="1:27" ht="15" customHeight="1" thickBot="1">
      <c r="A16" s="11"/>
      <c r="B16" s="11" t="s">
        <v>24</v>
      </c>
      <c r="C16" s="14"/>
      <c r="D16" s="14">
        <v>2</v>
      </c>
      <c r="E16" s="17">
        <f aca="true" t="shared" si="0" ref="E16:E43">PRODUCT(D16,0.5)</f>
        <v>1</v>
      </c>
      <c r="F16" s="14">
        <v>4.6</v>
      </c>
      <c r="G16" s="14">
        <v>12</v>
      </c>
      <c r="H16" s="17">
        <f aca="true" t="shared" si="1" ref="H16:H43">PRODUCT(G16,0.17)</f>
        <v>2.04</v>
      </c>
      <c r="I16" s="14">
        <v>3</v>
      </c>
      <c r="J16" s="14">
        <v>48</v>
      </c>
      <c r="K16" s="17">
        <f aca="true" t="shared" si="2" ref="K16:K43">PRODUCT(J16,0.17)</f>
        <v>8.16</v>
      </c>
      <c r="L16" s="14">
        <v>4</v>
      </c>
      <c r="M16" s="14">
        <v>19</v>
      </c>
      <c r="N16" s="17">
        <f aca="true" t="shared" si="3" ref="N16:N43">PRODUCT(M16,0.17)</f>
        <v>3.2300000000000004</v>
      </c>
      <c r="O16" s="14">
        <v>4.8</v>
      </c>
      <c r="P16" s="14">
        <v>22</v>
      </c>
      <c r="Q16" s="17">
        <f aca="true" t="shared" si="4" ref="Q16:Q43">PRODUCT(P16,0.17)</f>
        <v>3.74</v>
      </c>
      <c r="R16" s="14">
        <v>4.7</v>
      </c>
      <c r="S16" s="14">
        <v>4.8</v>
      </c>
      <c r="T16" s="14">
        <v>4.8</v>
      </c>
      <c r="U16" s="14">
        <v>4.8</v>
      </c>
      <c r="V16" s="14">
        <v>4.7</v>
      </c>
      <c r="W16" s="17">
        <f aca="true" t="shared" si="5" ref="W16:W45">SUM(E16,F16,H16,I16,K16,L16,N16,O16,Q16,R16,S16,T16,U16,V16)</f>
        <v>58.37</v>
      </c>
      <c r="X16" s="14">
        <v>1</v>
      </c>
      <c r="Y16" s="17">
        <f aca="true" t="shared" si="6" ref="Y16:Y45">SUM(F16,I16,L16,O16,R16,S16,T16,U16,V16)</f>
        <v>40.2</v>
      </c>
      <c r="Z16" s="7">
        <f aca="true" t="shared" si="7" ref="Z16:Z45">SUM(E16,H16,K16,N16,Q16)</f>
        <v>18.17</v>
      </c>
      <c r="AA16" s="7">
        <f aca="true" t="shared" si="8" ref="AA16:AA45">SUM(S16:V16)</f>
        <v>19.099999999999998</v>
      </c>
    </row>
    <row r="17" spans="1:27" ht="15" customHeight="1" thickBot="1">
      <c r="A17" s="9"/>
      <c r="B17" s="9" t="s">
        <v>25</v>
      </c>
      <c r="C17" s="13"/>
      <c r="D17" s="13">
        <v>0</v>
      </c>
      <c r="E17" s="17">
        <f t="shared" si="0"/>
        <v>0</v>
      </c>
      <c r="F17" s="13">
        <v>0</v>
      </c>
      <c r="G17" s="13">
        <v>14</v>
      </c>
      <c r="H17" s="17">
        <f t="shared" si="1"/>
        <v>2.3800000000000003</v>
      </c>
      <c r="I17" s="13">
        <v>3.5</v>
      </c>
      <c r="J17" s="13">
        <v>47</v>
      </c>
      <c r="K17" s="17">
        <f t="shared" si="2"/>
        <v>7.99</v>
      </c>
      <c r="L17" s="13">
        <v>3.6</v>
      </c>
      <c r="M17" s="13">
        <v>12</v>
      </c>
      <c r="N17" s="17">
        <f t="shared" si="3"/>
        <v>2.04</v>
      </c>
      <c r="O17" s="13">
        <v>3.6</v>
      </c>
      <c r="P17" s="13">
        <v>19</v>
      </c>
      <c r="Q17" s="17">
        <f t="shared" si="4"/>
        <v>3.2300000000000004</v>
      </c>
      <c r="R17" s="13">
        <v>4.3</v>
      </c>
      <c r="S17" s="13">
        <v>4.9</v>
      </c>
      <c r="T17" s="13">
        <v>4.5</v>
      </c>
      <c r="U17" s="13">
        <v>4.6</v>
      </c>
      <c r="V17" s="13">
        <v>4.6</v>
      </c>
      <c r="W17" s="17">
        <f t="shared" si="5"/>
        <v>49.24000000000001</v>
      </c>
      <c r="X17" s="13">
        <v>2</v>
      </c>
      <c r="Y17" s="17">
        <f t="shared" si="6"/>
        <v>33.6</v>
      </c>
      <c r="Z17" s="7">
        <f t="shared" si="7"/>
        <v>15.64</v>
      </c>
      <c r="AA17" s="7">
        <f t="shared" si="8"/>
        <v>18.6</v>
      </c>
    </row>
    <row r="18" spans="1:27" ht="15" customHeight="1" thickBot="1">
      <c r="A18" s="9"/>
      <c r="B18" s="9" t="s">
        <v>23</v>
      </c>
      <c r="C18" s="13"/>
      <c r="D18" s="13">
        <v>0</v>
      </c>
      <c r="E18" s="17">
        <f t="shared" si="0"/>
        <v>0</v>
      </c>
      <c r="F18" s="13">
        <v>0</v>
      </c>
      <c r="G18" s="13">
        <v>11</v>
      </c>
      <c r="H18" s="17">
        <f t="shared" si="1"/>
        <v>1.87</v>
      </c>
      <c r="I18" s="13">
        <v>3</v>
      </c>
      <c r="J18" s="13">
        <v>30</v>
      </c>
      <c r="K18" s="17">
        <f t="shared" si="2"/>
        <v>5.1000000000000005</v>
      </c>
      <c r="L18" s="13">
        <v>3.9</v>
      </c>
      <c r="M18" s="13">
        <v>19</v>
      </c>
      <c r="N18" s="17">
        <f t="shared" si="3"/>
        <v>3.2300000000000004</v>
      </c>
      <c r="O18" s="13">
        <v>4.4</v>
      </c>
      <c r="P18" s="13">
        <v>18</v>
      </c>
      <c r="Q18" s="17">
        <f t="shared" si="4"/>
        <v>3.06</v>
      </c>
      <c r="R18" s="13">
        <v>4.6</v>
      </c>
      <c r="S18" s="13">
        <v>4.7</v>
      </c>
      <c r="T18" s="13">
        <v>3.6</v>
      </c>
      <c r="U18" s="13">
        <v>4</v>
      </c>
      <c r="V18" s="13">
        <v>3.3</v>
      </c>
      <c r="W18" s="17">
        <f t="shared" si="5"/>
        <v>44.76</v>
      </c>
      <c r="X18" s="13">
        <v>3</v>
      </c>
      <c r="Y18" s="17">
        <f t="shared" si="6"/>
        <v>31.500000000000004</v>
      </c>
      <c r="Z18" s="7">
        <f t="shared" si="7"/>
        <v>13.260000000000002</v>
      </c>
      <c r="AA18" s="7">
        <f t="shared" si="8"/>
        <v>15.600000000000001</v>
      </c>
    </row>
    <row r="19" spans="1:27" ht="15" customHeight="1" thickBot="1">
      <c r="A19" s="11"/>
      <c r="B19" s="19" t="s">
        <v>17</v>
      </c>
      <c r="C19" s="14"/>
      <c r="D19" s="14"/>
      <c r="E19" s="17">
        <f t="shared" si="0"/>
        <v>0.5</v>
      </c>
      <c r="F19" s="14"/>
      <c r="G19" s="14"/>
      <c r="H19" s="17">
        <f t="shared" si="1"/>
        <v>0.17</v>
      </c>
      <c r="I19" s="14"/>
      <c r="J19" s="14"/>
      <c r="K19" s="17">
        <f t="shared" si="2"/>
        <v>0.17</v>
      </c>
      <c r="L19" s="14"/>
      <c r="M19" s="14"/>
      <c r="N19" s="17">
        <f t="shared" si="3"/>
        <v>0.17</v>
      </c>
      <c r="O19" s="14"/>
      <c r="P19" s="14"/>
      <c r="Q19" s="17">
        <f t="shared" si="4"/>
        <v>0.17</v>
      </c>
      <c r="R19" s="14"/>
      <c r="S19" s="14"/>
      <c r="T19" s="14"/>
      <c r="U19" s="14"/>
      <c r="V19" s="14"/>
      <c r="W19" s="17">
        <f t="shared" si="5"/>
        <v>1.18</v>
      </c>
      <c r="X19" s="14"/>
      <c r="Y19" s="17">
        <f t="shared" si="6"/>
        <v>0</v>
      </c>
      <c r="Z19" s="7">
        <f t="shared" si="7"/>
        <v>1.18</v>
      </c>
      <c r="AA19" s="7">
        <f t="shared" si="8"/>
        <v>0</v>
      </c>
    </row>
    <row r="20" spans="1:27" ht="15" customHeight="1" thickBot="1">
      <c r="A20" s="11"/>
      <c r="B20" s="11" t="s">
        <v>34</v>
      </c>
      <c r="C20" s="13"/>
      <c r="D20" s="14">
        <v>25</v>
      </c>
      <c r="E20" s="17">
        <f t="shared" si="0"/>
        <v>12.5</v>
      </c>
      <c r="F20" s="14">
        <v>4.4</v>
      </c>
      <c r="G20" s="14">
        <v>37</v>
      </c>
      <c r="H20" s="17">
        <f t="shared" si="1"/>
        <v>6.29</v>
      </c>
      <c r="I20" s="14">
        <v>5</v>
      </c>
      <c r="J20" s="14">
        <v>64</v>
      </c>
      <c r="K20" s="17">
        <f t="shared" si="2"/>
        <v>10.88</v>
      </c>
      <c r="L20" s="14">
        <v>5</v>
      </c>
      <c r="M20" s="14">
        <v>43</v>
      </c>
      <c r="N20" s="17">
        <f t="shared" si="3"/>
        <v>7.3100000000000005</v>
      </c>
      <c r="O20" s="14">
        <v>5</v>
      </c>
      <c r="P20" s="14">
        <v>50</v>
      </c>
      <c r="Q20" s="17">
        <f t="shared" si="4"/>
        <v>8.5</v>
      </c>
      <c r="R20" s="14">
        <v>4.8</v>
      </c>
      <c r="S20" s="14">
        <v>5</v>
      </c>
      <c r="T20" s="14">
        <v>5</v>
      </c>
      <c r="U20" s="14">
        <v>5</v>
      </c>
      <c r="V20" s="14">
        <v>5</v>
      </c>
      <c r="W20" s="17">
        <f t="shared" si="5"/>
        <v>89.67999999999999</v>
      </c>
      <c r="X20" s="14">
        <v>1</v>
      </c>
      <c r="Y20" s="17">
        <f t="shared" si="6"/>
        <v>44.2</v>
      </c>
      <c r="Z20" s="7">
        <f t="shared" si="7"/>
        <v>45.480000000000004</v>
      </c>
      <c r="AA20" s="7">
        <f t="shared" si="8"/>
        <v>20</v>
      </c>
    </row>
    <row r="21" spans="1:27" ht="15" customHeight="1" thickBot="1">
      <c r="A21" s="9"/>
      <c r="B21" s="9" t="s">
        <v>29</v>
      </c>
      <c r="C21" s="13"/>
      <c r="D21" s="13">
        <v>20</v>
      </c>
      <c r="E21" s="17">
        <f t="shared" si="0"/>
        <v>10</v>
      </c>
      <c r="F21" s="13">
        <v>4.7</v>
      </c>
      <c r="G21" s="13">
        <v>27</v>
      </c>
      <c r="H21" s="17">
        <f t="shared" si="1"/>
        <v>4.590000000000001</v>
      </c>
      <c r="I21" s="13">
        <v>5</v>
      </c>
      <c r="J21" s="13">
        <v>68</v>
      </c>
      <c r="K21" s="17">
        <f t="shared" si="2"/>
        <v>11.56</v>
      </c>
      <c r="L21" s="13">
        <v>4.9</v>
      </c>
      <c r="M21" s="13">
        <v>42</v>
      </c>
      <c r="N21" s="17">
        <f t="shared" si="3"/>
        <v>7.140000000000001</v>
      </c>
      <c r="O21" s="13">
        <v>4.8</v>
      </c>
      <c r="P21" s="13">
        <v>44</v>
      </c>
      <c r="Q21" s="17">
        <f t="shared" si="4"/>
        <v>7.48</v>
      </c>
      <c r="R21" s="13">
        <v>4.8</v>
      </c>
      <c r="S21" s="13">
        <v>5</v>
      </c>
      <c r="T21" s="13">
        <v>5</v>
      </c>
      <c r="U21" s="13">
        <v>4.8</v>
      </c>
      <c r="V21" s="13">
        <v>4.5</v>
      </c>
      <c r="W21" s="17">
        <f t="shared" si="5"/>
        <v>84.27</v>
      </c>
      <c r="X21" s="13">
        <v>2</v>
      </c>
      <c r="Y21" s="17">
        <f t="shared" si="6"/>
        <v>43.5</v>
      </c>
      <c r="Z21" s="7">
        <f t="shared" si="7"/>
        <v>40.769999999999996</v>
      </c>
      <c r="AA21" s="7">
        <f t="shared" si="8"/>
        <v>19.3</v>
      </c>
    </row>
    <row r="22" spans="1:27" ht="15" customHeight="1" thickBot="1">
      <c r="A22" s="11"/>
      <c r="B22" s="11" t="s">
        <v>32</v>
      </c>
      <c r="C22" s="13"/>
      <c r="D22" s="14">
        <v>15</v>
      </c>
      <c r="E22" s="17">
        <f t="shared" si="0"/>
        <v>7.5</v>
      </c>
      <c r="F22" s="14">
        <v>4.5</v>
      </c>
      <c r="G22" s="14">
        <v>19</v>
      </c>
      <c r="H22" s="17">
        <f t="shared" si="1"/>
        <v>3.2300000000000004</v>
      </c>
      <c r="I22" s="14">
        <v>3.5</v>
      </c>
      <c r="J22" s="14">
        <v>65</v>
      </c>
      <c r="K22" s="17">
        <f t="shared" si="2"/>
        <v>11.05</v>
      </c>
      <c r="L22" s="14">
        <v>4.8</v>
      </c>
      <c r="M22" s="14">
        <v>30</v>
      </c>
      <c r="N22" s="17">
        <f t="shared" si="3"/>
        <v>5.1000000000000005</v>
      </c>
      <c r="O22" s="14">
        <v>4.3</v>
      </c>
      <c r="P22" s="14">
        <v>37</v>
      </c>
      <c r="Q22" s="17">
        <f t="shared" si="4"/>
        <v>6.29</v>
      </c>
      <c r="R22" s="14">
        <v>4.5</v>
      </c>
      <c r="S22" s="14">
        <v>4</v>
      </c>
      <c r="T22" s="14">
        <v>4</v>
      </c>
      <c r="U22" s="14">
        <v>4.7</v>
      </c>
      <c r="V22" s="14">
        <v>4.6</v>
      </c>
      <c r="W22" s="17">
        <f t="shared" si="5"/>
        <v>72.07</v>
      </c>
      <c r="X22" s="14">
        <v>3</v>
      </c>
      <c r="Y22" s="17">
        <f t="shared" si="6"/>
        <v>38.900000000000006</v>
      </c>
      <c r="Z22" s="7">
        <f t="shared" si="7"/>
        <v>33.17</v>
      </c>
      <c r="AA22" s="7">
        <f t="shared" si="8"/>
        <v>17.299999999999997</v>
      </c>
    </row>
    <row r="23" spans="1:27" ht="15" customHeight="1" thickBot="1">
      <c r="A23" s="9"/>
      <c r="B23" s="9" t="s">
        <v>43</v>
      </c>
      <c r="C23" s="13"/>
      <c r="D23" s="13">
        <v>12</v>
      </c>
      <c r="E23" s="17">
        <f t="shared" si="0"/>
        <v>6</v>
      </c>
      <c r="F23" s="13">
        <v>4.6</v>
      </c>
      <c r="G23" s="13">
        <v>50</v>
      </c>
      <c r="H23" s="17">
        <f t="shared" si="1"/>
        <v>8.5</v>
      </c>
      <c r="I23" s="13">
        <v>5</v>
      </c>
      <c r="J23" s="13">
        <v>42</v>
      </c>
      <c r="K23" s="17">
        <f t="shared" si="2"/>
        <v>7.140000000000001</v>
      </c>
      <c r="L23" s="13">
        <v>5</v>
      </c>
      <c r="M23" s="13">
        <v>26</v>
      </c>
      <c r="N23" s="17">
        <f t="shared" si="3"/>
        <v>4.42</v>
      </c>
      <c r="O23" s="13">
        <v>4</v>
      </c>
      <c r="P23" s="13">
        <v>33</v>
      </c>
      <c r="Q23" s="17">
        <f t="shared" si="4"/>
        <v>5.61</v>
      </c>
      <c r="R23" s="13">
        <v>4.1</v>
      </c>
      <c r="S23" s="13">
        <v>5</v>
      </c>
      <c r="T23" s="13">
        <v>4.4</v>
      </c>
      <c r="U23" s="13">
        <v>4.2</v>
      </c>
      <c r="V23" s="13">
        <v>4.1</v>
      </c>
      <c r="W23" s="17">
        <f t="shared" si="5"/>
        <v>72.07</v>
      </c>
      <c r="X23" s="13">
        <v>4</v>
      </c>
      <c r="Y23" s="17">
        <f t="shared" si="6"/>
        <v>40.400000000000006</v>
      </c>
      <c r="Z23" s="7">
        <f t="shared" si="7"/>
        <v>31.67</v>
      </c>
      <c r="AA23" s="7">
        <f t="shared" si="8"/>
        <v>17.700000000000003</v>
      </c>
    </row>
    <row r="24" spans="1:27" ht="15" customHeight="1" thickBot="1">
      <c r="A24" s="11"/>
      <c r="B24" s="11" t="s">
        <v>49</v>
      </c>
      <c r="C24" s="13"/>
      <c r="D24" s="14">
        <v>18</v>
      </c>
      <c r="E24" s="17">
        <f t="shared" si="0"/>
        <v>9</v>
      </c>
      <c r="F24" s="14">
        <v>4.7</v>
      </c>
      <c r="G24" s="14">
        <v>39</v>
      </c>
      <c r="H24" s="17">
        <f t="shared" si="1"/>
        <v>6.630000000000001</v>
      </c>
      <c r="I24" s="14">
        <v>5</v>
      </c>
      <c r="J24" s="14">
        <v>28</v>
      </c>
      <c r="K24" s="17">
        <f t="shared" si="2"/>
        <v>4.760000000000001</v>
      </c>
      <c r="L24" s="14">
        <v>4.8</v>
      </c>
      <c r="M24" s="14">
        <v>28</v>
      </c>
      <c r="N24" s="17">
        <f t="shared" si="3"/>
        <v>4.760000000000001</v>
      </c>
      <c r="O24" s="14">
        <v>4.4</v>
      </c>
      <c r="P24" s="14">
        <v>32</v>
      </c>
      <c r="Q24" s="17">
        <f t="shared" si="4"/>
        <v>5.44</v>
      </c>
      <c r="R24" s="14">
        <v>4.2</v>
      </c>
      <c r="S24" s="14">
        <v>4.5</v>
      </c>
      <c r="T24" s="14">
        <v>4.5</v>
      </c>
      <c r="U24" s="14">
        <v>3</v>
      </c>
      <c r="V24" s="14">
        <v>3.3</v>
      </c>
      <c r="W24" s="17">
        <f t="shared" si="5"/>
        <v>68.99</v>
      </c>
      <c r="X24" s="14">
        <v>5</v>
      </c>
      <c r="Y24" s="17">
        <f t="shared" si="6"/>
        <v>38.39999999999999</v>
      </c>
      <c r="Z24" s="7">
        <f t="shared" si="7"/>
        <v>30.590000000000003</v>
      </c>
      <c r="AA24" s="7">
        <f t="shared" si="8"/>
        <v>15.3</v>
      </c>
    </row>
    <row r="25" spans="1:27" ht="15" customHeight="1" thickBot="1">
      <c r="A25" s="9"/>
      <c r="B25" s="9" t="s">
        <v>26</v>
      </c>
      <c r="C25" s="13"/>
      <c r="D25" s="13">
        <v>1</v>
      </c>
      <c r="E25" s="17">
        <f t="shared" si="0"/>
        <v>0.5</v>
      </c>
      <c r="F25" s="13">
        <v>4.6</v>
      </c>
      <c r="G25" s="13">
        <v>24</v>
      </c>
      <c r="H25" s="17">
        <f t="shared" si="1"/>
        <v>4.08</v>
      </c>
      <c r="I25" s="13">
        <v>5</v>
      </c>
      <c r="J25" s="13">
        <v>63</v>
      </c>
      <c r="K25" s="17">
        <f t="shared" si="2"/>
        <v>10.71</v>
      </c>
      <c r="L25" s="13">
        <v>5</v>
      </c>
      <c r="M25" s="13">
        <v>27</v>
      </c>
      <c r="N25" s="17">
        <f t="shared" si="3"/>
        <v>4.590000000000001</v>
      </c>
      <c r="O25" s="13">
        <v>3.9</v>
      </c>
      <c r="P25" s="13">
        <v>41</v>
      </c>
      <c r="Q25" s="17">
        <f t="shared" si="4"/>
        <v>6.970000000000001</v>
      </c>
      <c r="R25" s="13">
        <v>3.8</v>
      </c>
      <c r="S25" s="13">
        <v>5</v>
      </c>
      <c r="T25" s="13">
        <v>5</v>
      </c>
      <c r="U25" s="13">
        <v>4.9</v>
      </c>
      <c r="V25" s="13">
        <v>4.8</v>
      </c>
      <c r="W25" s="17">
        <f t="shared" si="5"/>
        <v>68.85</v>
      </c>
      <c r="X25" s="13">
        <v>6</v>
      </c>
      <c r="Y25" s="17">
        <f t="shared" si="6"/>
        <v>41.99999999999999</v>
      </c>
      <c r="Z25" s="7">
        <f t="shared" si="7"/>
        <v>26.85</v>
      </c>
      <c r="AA25" s="7">
        <f t="shared" si="8"/>
        <v>19.7</v>
      </c>
    </row>
    <row r="26" spans="1:27" ht="15" customHeight="1" thickBot="1">
      <c r="A26" s="11"/>
      <c r="B26" s="11" t="s">
        <v>50</v>
      </c>
      <c r="C26" s="13"/>
      <c r="D26" s="14">
        <v>8</v>
      </c>
      <c r="E26" s="17">
        <f t="shared" si="0"/>
        <v>4</v>
      </c>
      <c r="F26" s="14">
        <v>4.5</v>
      </c>
      <c r="G26" s="14">
        <v>26</v>
      </c>
      <c r="H26" s="17">
        <f t="shared" si="1"/>
        <v>4.42</v>
      </c>
      <c r="I26" s="14">
        <v>5</v>
      </c>
      <c r="J26" s="14">
        <v>39</v>
      </c>
      <c r="K26" s="17">
        <f t="shared" si="2"/>
        <v>6.630000000000001</v>
      </c>
      <c r="L26" s="14">
        <v>3.7</v>
      </c>
      <c r="M26" s="14">
        <v>26</v>
      </c>
      <c r="N26" s="17">
        <f t="shared" si="3"/>
        <v>4.42</v>
      </c>
      <c r="O26" s="14">
        <v>4.4</v>
      </c>
      <c r="P26" s="14">
        <v>31</v>
      </c>
      <c r="Q26" s="17">
        <f t="shared" si="4"/>
        <v>5.2700000000000005</v>
      </c>
      <c r="R26" s="14">
        <v>4.6</v>
      </c>
      <c r="S26" s="14">
        <v>4.7</v>
      </c>
      <c r="T26" s="14">
        <v>4</v>
      </c>
      <c r="U26" s="14">
        <v>4.8</v>
      </c>
      <c r="V26" s="14">
        <v>4.6</v>
      </c>
      <c r="W26" s="17">
        <f t="shared" si="5"/>
        <v>65.04</v>
      </c>
      <c r="X26" s="14">
        <v>7</v>
      </c>
      <c r="Y26" s="17">
        <f t="shared" si="6"/>
        <v>40.300000000000004</v>
      </c>
      <c r="Z26" s="7">
        <f t="shared" si="7"/>
        <v>24.74</v>
      </c>
      <c r="AA26" s="7">
        <f t="shared" si="8"/>
        <v>18.1</v>
      </c>
    </row>
    <row r="27" spans="1:27" ht="15" customHeight="1" thickBot="1">
      <c r="A27" s="9"/>
      <c r="B27" s="9" t="s">
        <v>42</v>
      </c>
      <c r="C27" s="13"/>
      <c r="D27" s="13">
        <v>17</v>
      </c>
      <c r="E27" s="17">
        <f t="shared" si="0"/>
        <v>8.5</v>
      </c>
      <c r="F27" s="13">
        <v>4.6</v>
      </c>
      <c r="G27" s="13">
        <v>25</v>
      </c>
      <c r="H27" s="17">
        <f t="shared" si="1"/>
        <v>4.25</v>
      </c>
      <c r="I27" s="13">
        <v>5</v>
      </c>
      <c r="J27" s="13">
        <v>21</v>
      </c>
      <c r="K27" s="17">
        <f t="shared" si="2"/>
        <v>3.5700000000000003</v>
      </c>
      <c r="L27" s="13">
        <v>4</v>
      </c>
      <c r="M27" s="13">
        <v>20</v>
      </c>
      <c r="N27" s="17">
        <f t="shared" si="3"/>
        <v>3.4000000000000004</v>
      </c>
      <c r="O27" s="13">
        <v>3.8</v>
      </c>
      <c r="P27" s="13">
        <v>35</v>
      </c>
      <c r="Q27" s="17">
        <f t="shared" si="4"/>
        <v>5.95</v>
      </c>
      <c r="R27" s="13">
        <v>3.9</v>
      </c>
      <c r="S27" s="13">
        <v>4.8</v>
      </c>
      <c r="T27" s="13">
        <v>3.3</v>
      </c>
      <c r="U27" s="13">
        <v>3.4</v>
      </c>
      <c r="V27" s="13">
        <v>3</v>
      </c>
      <c r="W27" s="17">
        <f t="shared" si="5"/>
        <v>61.46999999999999</v>
      </c>
      <c r="X27" s="13">
        <v>8</v>
      </c>
      <c r="Y27" s="17">
        <f t="shared" si="6"/>
        <v>35.8</v>
      </c>
      <c r="Z27" s="7">
        <f t="shared" si="7"/>
        <v>25.669999999999998</v>
      </c>
      <c r="AA27" s="7">
        <f t="shared" si="8"/>
        <v>14.5</v>
      </c>
    </row>
    <row r="28" spans="1:27" ht="15" customHeight="1" thickBot="1">
      <c r="A28" s="11"/>
      <c r="B28" s="11" t="s">
        <v>40</v>
      </c>
      <c r="C28" s="13"/>
      <c r="D28" s="14">
        <v>14</v>
      </c>
      <c r="E28" s="17">
        <f t="shared" si="0"/>
        <v>7</v>
      </c>
      <c r="F28" s="14">
        <v>4.5</v>
      </c>
      <c r="G28" s="14">
        <v>16</v>
      </c>
      <c r="H28" s="17">
        <f t="shared" si="1"/>
        <v>2.72</v>
      </c>
      <c r="I28" s="14">
        <v>3.5</v>
      </c>
      <c r="J28" s="14">
        <v>30</v>
      </c>
      <c r="K28" s="17">
        <f t="shared" si="2"/>
        <v>5.1000000000000005</v>
      </c>
      <c r="L28" s="14">
        <v>4.9</v>
      </c>
      <c r="M28" s="14">
        <v>21</v>
      </c>
      <c r="N28" s="17">
        <f t="shared" si="3"/>
        <v>3.5700000000000003</v>
      </c>
      <c r="O28" s="14">
        <v>4</v>
      </c>
      <c r="P28" s="14">
        <v>24</v>
      </c>
      <c r="Q28" s="17">
        <f t="shared" si="4"/>
        <v>4.08</v>
      </c>
      <c r="R28" s="14">
        <v>4.2</v>
      </c>
      <c r="S28" s="14">
        <v>4.6</v>
      </c>
      <c r="T28" s="14">
        <v>3.6</v>
      </c>
      <c r="U28" s="14">
        <v>3.5</v>
      </c>
      <c r="V28" s="14">
        <v>3.7</v>
      </c>
      <c r="W28" s="17">
        <f t="shared" si="5"/>
        <v>58.970000000000006</v>
      </c>
      <c r="X28" s="14">
        <v>9</v>
      </c>
      <c r="Y28" s="17">
        <f t="shared" si="6"/>
        <v>36.5</v>
      </c>
      <c r="Z28" s="7">
        <f t="shared" si="7"/>
        <v>22.47</v>
      </c>
      <c r="AA28" s="7">
        <f t="shared" si="8"/>
        <v>15.399999999999999</v>
      </c>
    </row>
    <row r="29" spans="1:27" ht="15" customHeight="1" thickBot="1">
      <c r="A29" s="9"/>
      <c r="B29" s="9" t="s">
        <v>33</v>
      </c>
      <c r="C29" s="13"/>
      <c r="D29" s="13">
        <v>1</v>
      </c>
      <c r="E29" s="17">
        <f t="shared" si="0"/>
        <v>0.5</v>
      </c>
      <c r="F29" s="13">
        <v>4.3</v>
      </c>
      <c r="G29" s="13">
        <v>29</v>
      </c>
      <c r="H29" s="17">
        <f t="shared" si="1"/>
        <v>4.930000000000001</v>
      </c>
      <c r="I29" s="13">
        <v>5</v>
      </c>
      <c r="J29" s="13">
        <v>34</v>
      </c>
      <c r="K29" s="17">
        <f t="shared" si="2"/>
        <v>5.78</v>
      </c>
      <c r="L29" s="13">
        <v>3.5</v>
      </c>
      <c r="M29" s="13">
        <v>27</v>
      </c>
      <c r="N29" s="17">
        <f t="shared" si="3"/>
        <v>4.590000000000001</v>
      </c>
      <c r="O29" s="13">
        <v>4.2</v>
      </c>
      <c r="P29" s="13">
        <v>26</v>
      </c>
      <c r="Q29" s="17">
        <f t="shared" si="4"/>
        <v>4.42</v>
      </c>
      <c r="R29" s="13">
        <v>4.4</v>
      </c>
      <c r="S29" s="13">
        <v>4.6</v>
      </c>
      <c r="T29" s="13">
        <v>4</v>
      </c>
      <c r="U29" s="13">
        <v>4</v>
      </c>
      <c r="V29" s="13">
        <v>3.8</v>
      </c>
      <c r="W29" s="17">
        <f t="shared" si="5"/>
        <v>58.02</v>
      </c>
      <c r="X29" s="13">
        <v>10</v>
      </c>
      <c r="Y29" s="17">
        <f t="shared" si="6"/>
        <v>37.8</v>
      </c>
      <c r="Z29" s="7">
        <f t="shared" si="7"/>
        <v>20.22</v>
      </c>
      <c r="AA29" s="7">
        <f t="shared" si="8"/>
        <v>16.4</v>
      </c>
    </row>
    <row r="30" spans="1:27" ht="15" customHeight="1" thickBot="1">
      <c r="A30" s="11"/>
      <c r="B30" s="11" t="s">
        <v>27</v>
      </c>
      <c r="C30" s="13"/>
      <c r="D30" s="14">
        <v>2</v>
      </c>
      <c r="E30" s="17">
        <f t="shared" si="0"/>
        <v>1</v>
      </c>
      <c r="F30" s="14">
        <v>4.4</v>
      </c>
      <c r="G30" s="14">
        <v>16</v>
      </c>
      <c r="H30" s="17">
        <f t="shared" si="1"/>
        <v>2.72</v>
      </c>
      <c r="I30" s="14">
        <v>3</v>
      </c>
      <c r="J30" s="14">
        <v>30</v>
      </c>
      <c r="K30" s="17">
        <f t="shared" si="2"/>
        <v>5.1000000000000005</v>
      </c>
      <c r="L30" s="14">
        <v>4.3</v>
      </c>
      <c r="M30" s="14">
        <v>22</v>
      </c>
      <c r="N30" s="17">
        <f t="shared" si="3"/>
        <v>3.74</v>
      </c>
      <c r="O30" s="14">
        <v>4</v>
      </c>
      <c r="P30" s="14">
        <v>23</v>
      </c>
      <c r="Q30" s="17">
        <f t="shared" si="4"/>
        <v>3.91</v>
      </c>
      <c r="R30" s="14">
        <v>4.2</v>
      </c>
      <c r="S30" s="14">
        <v>4.8</v>
      </c>
      <c r="T30" s="14">
        <v>4.7</v>
      </c>
      <c r="U30" s="14">
        <v>4.6</v>
      </c>
      <c r="V30" s="14">
        <v>4.5</v>
      </c>
      <c r="W30" s="17">
        <f t="shared" si="5"/>
        <v>54.970000000000006</v>
      </c>
      <c r="X30" s="14">
        <v>11</v>
      </c>
      <c r="Y30" s="17">
        <f t="shared" si="6"/>
        <v>38.5</v>
      </c>
      <c r="Z30" s="7">
        <f t="shared" si="7"/>
        <v>16.47</v>
      </c>
      <c r="AA30" s="7">
        <f t="shared" si="8"/>
        <v>18.6</v>
      </c>
    </row>
    <row r="31" spans="1:27" ht="15" customHeight="1" thickBot="1">
      <c r="A31" s="9"/>
      <c r="B31" s="9" t="s">
        <v>35</v>
      </c>
      <c r="C31" s="13"/>
      <c r="D31" s="13">
        <v>5</v>
      </c>
      <c r="E31" s="17">
        <f t="shared" si="0"/>
        <v>2.5</v>
      </c>
      <c r="F31" s="13">
        <v>4.5</v>
      </c>
      <c r="G31" s="13">
        <v>15</v>
      </c>
      <c r="H31" s="17">
        <f t="shared" si="1"/>
        <v>2.5500000000000003</v>
      </c>
      <c r="I31" s="13">
        <v>4.5</v>
      </c>
      <c r="J31" s="13">
        <v>29</v>
      </c>
      <c r="K31" s="17">
        <f t="shared" si="2"/>
        <v>4.930000000000001</v>
      </c>
      <c r="L31" s="13">
        <v>3.5</v>
      </c>
      <c r="M31" s="13">
        <v>15</v>
      </c>
      <c r="N31" s="17">
        <f t="shared" si="3"/>
        <v>2.5500000000000003</v>
      </c>
      <c r="O31" s="13">
        <v>3.8</v>
      </c>
      <c r="P31" s="13">
        <v>24</v>
      </c>
      <c r="Q31" s="17">
        <f t="shared" si="4"/>
        <v>4.08</v>
      </c>
      <c r="R31" s="13">
        <v>4.1</v>
      </c>
      <c r="S31" s="13">
        <v>4.9</v>
      </c>
      <c r="T31" s="13">
        <v>4.1</v>
      </c>
      <c r="U31" s="13">
        <v>4.3</v>
      </c>
      <c r="V31" s="13">
        <v>4.6</v>
      </c>
      <c r="W31" s="17">
        <f t="shared" si="5"/>
        <v>54.910000000000004</v>
      </c>
      <c r="X31" s="13">
        <v>12</v>
      </c>
      <c r="Y31" s="17">
        <f t="shared" si="6"/>
        <v>38.3</v>
      </c>
      <c r="Z31" s="7">
        <f t="shared" si="7"/>
        <v>16.61</v>
      </c>
      <c r="AA31" s="7">
        <f t="shared" si="8"/>
        <v>17.9</v>
      </c>
    </row>
    <row r="32" spans="1:27" ht="15" customHeight="1" thickBot="1">
      <c r="A32" s="11"/>
      <c r="B32" s="11" t="s">
        <v>44</v>
      </c>
      <c r="C32" s="13"/>
      <c r="D32" s="14">
        <v>8</v>
      </c>
      <c r="E32" s="17">
        <f t="shared" si="0"/>
        <v>4</v>
      </c>
      <c r="F32" s="14">
        <v>4.4</v>
      </c>
      <c r="G32" s="14">
        <v>12</v>
      </c>
      <c r="H32" s="17">
        <f t="shared" si="1"/>
        <v>2.04</v>
      </c>
      <c r="I32" s="14">
        <v>3.5</v>
      </c>
      <c r="J32" s="14">
        <v>41</v>
      </c>
      <c r="K32" s="17">
        <f t="shared" si="2"/>
        <v>6.970000000000001</v>
      </c>
      <c r="L32" s="14">
        <v>3.8</v>
      </c>
      <c r="M32" s="14">
        <v>28</v>
      </c>
      <c r="N32" s="17">
        <f t="shared" si="3"/>
        <v>4.760000000000001</v>
      </c>
      <c r="O32" s="14">
        <v>4</v>
      </c>
      <c r="P32" s="14">
        <v>33</v>
      </c>
      <c r="Q32" s="17">
        <f t="shared" si="4"/>
        <v>5.61</v>
      </c>
      <c r="R32" s="14">
        <v>4</v>
      </c>
      <c r="S32" s="14">
        <v>1.9</v>
      </c>
      <c r="T32" s="14">
        <v>2</v>
      </c>
      <c r="U32" s="14">
        <v>3</v>
      </c>
      <c r="V32" s="14">
        <v>2.1</v>
      </c>
      <c r="W32" s="17">
        <f t="shared" si="5"/>
        <v>52.080000000000005</v>
      </c>
      <c r="X32" s="14">
        <v>13</v>
      </c>
      <c r="Y32" s="17">
        <f t="shared" si="6"/>
        <v>28.7</v>
      </c>
      <c r="Z32" s="7">
        <f t="shared" si="7"/>
        <v>23.380000000000003</v>
      </c>
      <c r="AA32" s="7">
        <f t="shared" si="8"/>
        <v>9</v>
      </c>
    </row>
    <row r="33" spans="1:27" ht="15" customHeight="1" thickBot="1">
      <c r="A33" s="9"/>
      <c r="B33" s="9" t="s">
        <v>41</v>
      </c>
      <c r="C33" s="13"/>
      <c r="D33" s="13">
        <v>5</v>
      </c>
      <c r="E33" s="17">
        <f t="shared" si="0"/>
        <v>2.5</v>
      </c>
      <c r="F33" s="13">
        <v>4.3</v>
      </c>
      <c r="G33" s="13">
        <v>24</v>
      </c>
      <c r="H33" s="17">
        <f t="shared" si="1"/>
        <v>4.08</v>
      </c>
      <c r="I33" s="13">
        <v>5</v>
      </c>
      <c r="J33" s="13">
        <v>35</v>
      </c>
      <c r="K33" s="17">
        <f t="shared" si="2"/>
        <v>5.95</v>
      </c>
      <c r="L33" s="13">
        <v>3.5</v>
      </c>
      <c r="M33" s="13">
        <v>19</v>
      </c>
      <c r="N33" s="17">
        <f t="shared" si="3"/>
        <v>3.2300000000000004</v>
      </c>
      <c r="O33" s="13">
        <v>3.9</v>
      </c>
      <c r="P33" s="13">
        <v>21</v>
      </c>
      <c r="Q33" s="17">
        <f t="shared" si="4"/>
        <v>3.5700000000000003</v>
      </c>
      <c r="R33" s="13">
        <v>3.9</v>
      </c>
      <c r="S33" s="13">
        <v>4</v>
      </c>
      <c r="T33" s="13">
        <v>3</v>
      </c>
      <c r="U33" s="13">
        <v>2.5</v>
      </c>
      <c r="V33" s="13">
        <v>2.2</v>
      </c>
      <c r="W33" s="17">
        <f t="shared" si="5"/>
        <v>51.63</v>
      </c>
      <c r="X33" s="13">
        <v>14</v>
      </c>
      <c r="Y33" s="17">
        <f t="shared" si="6"/>
        <v>32.3</v>
      </c>
      <c r="Z33" s="7">
        <f t="shared" si="7"/>
        <v>19.330000000000002</v>
      </c>
      <c r="AA33" s="7">
        <f t="shared" si="8"/>
        <v>11.7</v>
      </c>
    </row>
    <row r="34" spans="1:27" ht="15" customHeight="1" thickBot="1">
      <c r="A34" s="11"/>
      <c r="B34" s="11" t="s">
        <v>38</v>
      </c>
      <c r="C34" s="13"/>
      <c r="D34" s="14">
        <v>11</v>
      </c>
      <c r="E34" s="17">
        <f t="shared" si="0"/>
        <v>5.5</v>
      </c>
      <c r="F34" s="14">
        <v>4.6</v>
      </c>
      <c r="G34" s="14">
        <v>14</v>
      </c>
      <c r="H34" s="17">
        <f t="shared" si="1"/>
        <v>2.3800000000000003</v>
      </c>
      <c r="I34" s="14">
        <v>3.2</v>
      </c>
      <c r="J34" s="14">
        <v>24</v>
      </c>
      <c r="K34" s="17">
        <f t="shared" si="2"/>
        <v>4.08</v>
      </c>
      <c r="L34" s="14">
        <v>4.7</v>
      </c>
      <c r="M34" s="14">
        <v>7</v>
      </c>
      <c r="N34" s="17">
        <f t="shared" si="3"/>
        <v>1.1900000000000002</v>
      </c>
      <c r="O34" s="14">
        <v>3</v>
      </c>
      <c r="P34" s="14">
        <v>29</v>
      </c>
      <c r="Q34" s="17">
        <f t="shared" si="4"/>
        <v>4.930000000000001</v>
      </c>
      <c r="R34" s="14">
        <v>4.1</v>
      </c>
      <c r="S34" s="14">
        <v>3.9</v>
      </c>
      <c r="T34" s="14">
        <v>3.4</v>
      </c>
      <c r="U34" s="14">
        <v>3.3</v>
      </c>
      <c r="V34" s="14">
        <v>3.3</v>
      </c>
      <c r="W34" s="17">
        <f t="shared" si="5"/>
        <v>51.57999999999999</v>
      </c>
      <c r="X34" s="14">
        <v>15</v>
      </c>
      <c r="Y34" s="17">
        <f t="shared" si="6"/>
        <v>33.5</v>
      </c>
      <c r="Z34" s="7">
        <f t="shared" si="7"/>
        <v>18.080000000000002</v>
      </c>
      <c r="AA34" s="7">
        <f t="shared" si="8"/>
        <v>13.899999999999999</v>
      </c>
    </row>
    <row r="35" spans="1:27" ht="15" customHeight="1" thickBot="1">
      <c r="A35" s="9"/>
      <c r="B35" s="9" t="s">
        <v>28</v>
      </c>
      <c r="C35" s="13"/>
      <c r="D35" s="13">
        <v>6</v>
      </c>
      <c r="E35" s="17">
        <f t="shared" si="0"/>
        <v>3</v>
      </c>
      <c r="F35" s="13">
        <v>4.1</v>
      </c>
      <c r="G35" s="13">
        <v>16</v>
      </c>
      <c r="H35" s="17">
        <f t="shared" si="1"/>
        <v>2.72</v>
      </c>
      <c r="I35" s="13">
        <v>3.2</v>
      </c>
      <c r="J35" s="13">
        <v>26</v>
      </c>
      <c r="K35" s="17">
        <f t="shared" si="2"/>
        <v>4.42</v>
      </c>
      <c r="L35" s="13">
        <v>4.4</v>
      </c>
      <c r="M35" s="13">
        <v>16</v>
      </c>
      <c r="N35" s="17">
        <f t="shared" si="3"/>
        <v>2.72</v>
      </c>
      <c r="O35" s="13">
        <v>3.3</v>
      </c>
      <c r="P35" s="13">
        <v>22</v>
      </c>
      <c r="Q35" s="17">
        <f t="shared" si="4"/>
        <v>3.74</v>
      </c>
      <c r="R35" s="13">
        <v>4</v>
      </c>
      <c r="S35" s="13">
        <v>5</v>
      </c>
      <c r="T35" s="13">
        <v>2</v>
      </c>
      <c r="U35" s="13">
        <v>3.3</v>
      </c>
      <c r="V35" s="13">
        <v>2</v>
      </c>
      <c r="W35" s="17">
        <f t="shared" si="5"/>
        <v>47.89999999999999</v>
      </c>
      <c r="X35" s="13">
        <v>16</v>
      </c>
      <c r="Y35" s="17">
        <f t="shared" si="6"/>
        <v>31.3</v>
      </c>
      <c r="Z35" s="7">
        <f t="shared" si="7"/>
        <v>16.6</v>
      </c>
      <c r="AA35" s="7">
        <f t="shared" si="8"/>
        <v>12.3</v>
      </c>
    </row>
    <row r="36" spans="1:27" ht="15" customHeight="1" thickBot="1">
      <c r="A36" s="11"/>
      <c r="B36" s="11" t="s">
        <v>30</v>
      </c>
      <c r="C36" s="13"/>
      <c r="D36" s="14">
        <v>0</v>
      </c>
      <c r="E36" s="17">
        <f t="shared" si="0"/>
        <v>0</v>
      </c>
      <c r="F36" s="14">
        <v>0</v>
      </c>
      <c r="G36" s="14">
        <v>19</v>
      </c>
      <c r="H36" s="17">
        <f t="shared" si="1"/>
        <v>3.2300000000000004</v>
      </c>
      <c r="I36" s="14">
        <v>4</v>
      </c>
      <c r="J36" s="14">
        <v>37</v>
      </c>
      <c r="K36" s="17">
        <f t="shared" si="2"/>
        <v>6.29</v>
      </c>
      <c r="L36" s="14">
        <v>4.6</v>
      </c>
      <c r="M36" s="14">
        <v>25</v>
      </c>
      <c r="N36" s="17">
        <f t="shared" si="3"/>
        <v>4.25</v>
      </c>
      <c r="O36" s="14">
        <v>4.3</v>
      </c>
      <c r="P36" s="14">
        <v>34</v>
      </c>
      <c r="Q36" s="17">
        <f t="shared" si="4"/>
        <v>5.78</v>
      </c>
      <c r="R36" s="14">
        <v>4.2</v>
      </c>
      <c r="S36" s="14">
        <v>2.5</v>
      </c>
      <c r="T36" s="14">
        <v>2</v>
      </c>
      <c r="U36" s="14">
        <v>2.5</v>
      </c>
      <c r="V36" s="14">
        <v>2.8</v>
      </c>
      <c r="W36" s="17">
        <f t="shared" si="5"/>
        <v>46.449999999999996</v>
      </c>
      <c r="X36" s="14">
        <v>17</v>
      </c>
      <c r="Y36" s="17">
        <f t="shared" si="6"/>
        <v>26.9</v>
      </c>
      <c r="Z36" s="7">
        <f t="shared" si="7"/>
        <v>19.55</v>
      </c>
      <c r="AA36" s="7">
        <f t="shared" si="8"/>
        <v>9.8</v>
      </c>
    </row>
    <row r="37" spans="1:27" ht="15" customHeight="1" thickBot="1">
      <c r="A37" s="9"/>
      <c r="B37" s="9" t="s">
        <v>36</v>
      </c>
      <c r="C37" s="13"/>
      <c r="D37" s="13">
        <v>0</v>
      </c>
      <c r="E37" s="17">
        <f t="shared" si="0"/>
        <v>0</v>
      </c>
      <c r="F37" s="13">
        <v>0</v>
      </c>
      <c r="G37" s="13">
        <v>7</v>
      </c>
      <c r="H37" s="17">
        <f t="shared" si="1"/>
        <v>1.1900000000000002</v>
      </c>
      <c r="I37" s="13">
        <v>3</v>
      </c>
      <c r="J37" s="13">
        <v>33</v>
      </c>
      <c r="K37" s="17">
        <f t="shared" si="2"/>
        <v>5.61</v>
      </c>
      <c r="L37" s="13">
        <v>2.1</v>
      </c>
      <c r="M37" s="13">
        <v>13</v>
      </c>
      <c r="N37" s="17">
        <f t="shared" si="3"/>
        <v>2.21</v>
      </c>
      <c r="O37" s="13">
        <v>3.7</v>
      </c>
      <c r="P37" s="13">
        <v>30</v>
      </c>
      <c r="Q37" s="17">
        <f t="shared" si="4"/>
        <v>5.1000000000000005</v>
      </c>
      <c r="R37" s="13">
        <v>4</v>
      </c>
      <c r="S37" s="13">
        <v>4.8</v>
      </c>
      <c r="T37" s="13">
        <v>4.5</v>
      </c>
      <c r="U37" s="13">
        <v>4.8</v>
      </c>
      <c r="V37" s="13">
        <v>4.6</v>
      </c>
      <c r="W37" s="17">
        <f t="shared" si="5"/>
        <v>45.61</v>
      </c>
      <c r="X37" s="13">
        <v>18</v>
      </c>
      <c r="Y37" s="17">
        <f t="shared" si="6"/>
        <v>31.5</v>
      </c>
      <c r="Z37" s="7">
        <f t="shared" si="7"/>
        <v>14.110000000000003</v>
      </c>
      <c r="AA37" s="7">
        <f t="shared" si="8"/>
        <v>18.700000000000003</v>
      </c>
    </row>
    <row r="38" spans="1:27" ht="15" customHeight="1" thickBot="1">
      <c r="A38" s="11"/>
      <c r="B38" s="11" t="s">
        <v>37</v>
      </c>
      <c r="C38" s="13"/>
      <c r="D38" s="14">
        <v>3</v>
      </c>
      <c r="E38" s="17">
        <f t="shared" si="0"/>
        <v>1.5</v>
      </c>
      <c r="F38" s="14">
        <v>4.2</v>
      </c>
      <c r="G38" s="14">
        <v>7</v>
      </c>
      <c r="H38" s="17">
        <f t="shared" si="1"/>
        <v>1.1900000000000002</v>
      </c>
      <c r="I38" s="14">
        <v>3.5</v>
      </c>
      <c r="J38" s="14">
        <v>10</v>
      </c>
      <c r="K38" s="17">
        <f t="shared" si="2"/>
        <v>1.7000000000000002</v>
      </c>
      <c r="L38" s="14">
        <v>3.8</v>
      </c>
      <c r="M38" s="14">
        <v>10</v>
      </c>
      <c r="N38" s="17">
        <f t="shared" si="3"/>
        <v>1.7000000000000002</v>
      </c>
      <c r="O38" s="14">
        <v>3.7</v>
      </c>
      <c r="P38" s="14">
        <v>20</v>
      </c>
      <c r="Q38" s="17">
        <f t="shared" si="4"/>
        <v>3.4000000000000004</v>
      </c>
      <c r="R38" s="14">
        <v>4.6</v>
      </c>
      <c r="S38" s="14">
        <v>4.4</v>
      </c>
      <c r="T38" s="14">
        <v>3.3</v>
      </c>
      <c r="U38" s="14">
        <v>4</v>
      </c>
      <c r="V38" s="14">
        <v>3.1</v>
      </c>
      <c r="W38" s="17">
        <f t="shared" si="5"/>
        <v>44.089999999999996</v>
      </c>
      <c r="X38" s="14">
        <v>19</v>
      </c>
      <c r="Y38" s="17">
        <f t="shared" si="6"/>
        <v>34.599999999999994</v>
      </c>
      <c r="Z38" s="7">
        <f t="shared" si="7"/>
        <v>9.490000000000002</v>
      </c>
      <c r="AA38" s="7">
        <f t="shared" si="8"/>
        <v>14.799999999999999</v>
      </c>
    </row>
    <row r="39" spans="1:27" ht="15" customHeight="1" thickBot="1">
      <c r="A39" s="9"/>
      <c r="B39" s="9" t="s">
        <v>45</v>
      </c>
      <c r="C39" s="13"/>
      <c r="D39" s="13">
        <v>1</v>
      </c>
      <c r="E39" s="17">
        <f t="shared" si="0"/>
        <v>0.5</v>
      </c>
      <c r="F39" s="13">
        <v>4.2</v>
      </c>
      <c r="G39" s="13">
        <v>9</v>
      </c>
      <c r="H39" s="17">
        <f t="shared" si="1"/>
        <v>1.53</v>
      </c>
      <c r="I39" s="13">
        <v>3</v>
      </c>
      <c r="J39" s="13">
        <v>20</v>
      </c>
      <c r="K39" s="17">
        <f t="shared" si="2"/>
        <v>3.4000000000000004</v>
      </c>
      <c r="L39" s="13">
        <v>3.1</v>
      </c>
      <c r="M39" s="13">
        <v>9</v>
      </c>
      <c r="N39" s="17">
        <f t="shared" si="3"/>
        <v>1.53</v>
      </c>
      <c r="O39" s="13">
        <v>3.1</v>
      </c>
      <c r="P39" s="13">
        <v>21</v>
      </c>
      <c r="Q39" s="17">
        <f t="shared" si="4"/>
        <v>3.5700000000000003</v>
      </c>
      <c r="R39" s="13">
        <v>4.1</v>
      </c>
      <c r="S39" s="13">
        <v>4.6</v>
      </c>
      <c r="T39" s="13">
        <v>3</v>
      </c>
      <c r="U39" s="13">
        <v>4</v>
      </c>
      <c r="V39" s="13">
        <v>2</v>
      </c>
      <c r="W39" s="17">
        <f t="shared" si="5"/>
        <v>41.63</v>
      </c>
      <c r="X39" s="13">
        <v>20</v>
      </c>
      <c r="Y39" s="17">
        <f t="shared" si="6"/>
        <v>31.1</v>
      </c>
      <c r="Z39" s="7">
        <f t="shared" si="7"/>
        <v>10.530000000000001</v>
      </c>
      <c r="AA39" s="7">
        <f t="shared" si="8"/>
        <v>13.6</v>
      </c>
    </row>
    <row r="40" spans="1:27" ht="15" customHeight="1" thickBot="1">
      <c r="A40" s="11"/>
      <c r="B40" s="11" t="s">
        <v>39</v>
      </c>
      <c r="C40" s="13"/>
      <c r="D40" s="14">
        <v>0</v>
      </c>
      <c r="E40" s="17">
        <f t="shared" si="0"/>
        <v>0</v>
      </c>
      <c r="F40" s="14">
        <v>0</v>
      </c>
      <c r="G40" s="14">
        <v>15</v>
      </c>
      <c r="H40" s="17">
        <f t="shared" si="1"/>
        <v>2.5500000000000003</v>
      </c>
      <c r="I40" s="14">
        <v>4.7</v>
      </c>
      <c r="J40" s="14">
        <v>18</v>
      </c>
      <c r="K40" s="17">
        <f t="shared" si="2"/>
        <v>3.06</v>
      </c>
      <c r="L40" s="14">
        <v>3.9</v>
      </c>
      <c r="M40" s="14">
        <v>7</v>
      </c>
      <c r="N40" s="17">
        <f t="shared" si="3"/>
        <v>1.1900000000000002</v>
      </c>
      <c r="O40" s="14">
        <v>3</v>
      </c>
      <c r="P40" s="14">
        <v>34</v>
      </c>
      <c r="Q40" s="17">
        <f t="shared" si="4"/>
        <v>5.78</v>
      </c>
      <c r="R40" s="14">
        <v>4.2</v>
      </c>
      <c r="S40" s="14">
        <v>3</v>
      </c>
      <c r="T40" s="14">
        <v>1.9</v>
      </c>
      <c r="U40" s="14">
        <v>3.5</v>
      </c>
      <c r="V40" s="14">
        <v>3</v>
      </c>
      <c r="W40" s="17">
        <f t="shared" si="5"/>
        <v>39.78</v>
      </c>
      <c r="X40" s="14">
        <v>21</v>
      </c>
      <c r="Y40" s="17">
        <f t="shared" si="6"/>
        <v>27.2</v>
      </c>
      <c r="Z40" s="7">
        <f t="shared" si="7"/>
        <v>12.580000000000002</v>
      </c>
      <c r="AA40" s="7">
        <f t="shared" si="8"/>
        <v>11.4</v>
      </c>
    </row>
    <row r="41" spans="1:27" ht="15" customHeight="1" thickBot="1">
      <c r="A41" s="9"/>
      <c r="B41" s="9" t="s">
        <v>56</v>
      </c>
      <c r="C41" s="13"/>
      <c r="D41" s="13">
        <v>0</v>
      </c>
      <c r="E41" s="17">
        <f t="shared" si="0"/>
        <v>0</v>
      </c>
      <c r="F41" s="13">
        <v>0</v>
      </c>
      <c r="G41" s="13">
        <v>18</v>
      </c>
      <c r="H41" s="17">
        <f t="shared" si="1"/>
        <v>3.06</v>
      </c>
      <c r="I41" s="13">
        <v>3.5</v>
      </c>
      <c r="J41" s="13">
        <v>49</v>
      </c>
      <c r="K41" s="17">
        <f t="shared" si="2"/>
        <v>8.33</v>
      </c>
      <c r="L41" s="13">
        <v>3.4</v>
      </c>
      <c r="M41" s="13">
        <v>0</v>
      </c>
      <c r="N41" s="17">
        <f t="shared" si="3"/>
        <v>0</v>
      </c>
      <c r="O41" s="13">
        <v>0</v>
      </c>
      <c r="P41" s="13">
        <v>27</v>
      </c>
      <c r="Q41" s="17">
        <f t="shared" si="4"/>
        <v>4.590000000000001</v>
      </c>
      <c r="R41" s="13">
        <v>4</v>
      </c>
      <c r="S41" s="13">
        <v>3</v>
      </c>
      <c r="T41" s="13">
        <v>3.4</v>
      </c>
      <c r="U41" s="13">
        <v>3</v>
      </c>
      <c r="V41" s="13">
        <v>3.2</v>
      </c>
      <c r="W41" s="17">
        <f t="shared" si="5"/>
        <v>39.480000000000004</v>
      </c>
      <c r="X41" s="13">
        <v>22</v>
      </c>
      <c r="Y41" s="17">
        <f t="shared" si="6"/>
        <v>23.5</v>
      </c>
      <c r="Z41" s="7">
        <f t="shared" si="7"/>
        <v>15.98</v>
      </c>
      <c r="AA41" s="7">
        <f t="shared" si="8"/>
        <v>12.600000000000001</v>
      </c>
    </row>
    <row r="42" spans="1:27" ht="15" customHeight="1" thickBot="1">
      <c r="A42" s="11"/>
      <c r="B42" s="11" t="s">
        <v>48</v>
      </c>
      <c r="C42" s="13"/>
      <c r="D42" s="14">
        <v>0</v>
      </c>
      <c r="E42" s="17">
        <f t="shared" si="0"/>
        <v>0</v>
      </c>
      <c r="F42" s="14">
        <v>0</v>
      </c>
      <c r="G42" s="14">
        <v>5</v>
      </c>
      <c r="H42" s="17">
        <f t="shared" si="1"/>
        <v>0.8500000000000001</v>
      </c>
      <c r="I42" s="14">
        <v>3</v>
      </c>
      <c r="J42" s="14">
        <v>28</v>
      </c>
      <c r="K42" s="17">
        <f t="shared" si="2"/>
        <v>4.760000000000001</v>
      </c>
      <c r="L42" s="14">
        <v>2.8</v>
      </c>
      <c r="M42" s="14">
        <v>10</v>
      </c>
      <c r="N42" s="17">
        <f t="shared" si="3"/>
        <v>1.7000000000000002</v>
      </c>
      <c r="O42" s="14">
        <v>3</v>
      </c>
      <c r="P42" s="14">
        <v>31</v>
      </c>
      <c r="Q42" s="17">
        <f t="shared" si="4"/>
        <v>5.2700000000000005</v>
      </c>
      <c r="R42" s="14">
        <v>4.5</v>
      </c>
      <c r="S42" s="14">
        <v>4</v>
      </c>
      <c r="T42" s="14">
        <v>3</v>
      </c>
      <c r="U42" s="14">
        <v>2</v>
      </c>
      <c r="V42" s="14">
        <v>2.3</v>
      </c>
      <c r="W42" s="17">
        <f t="shared" si="5"/>
        <v>37.17999999999999</v>
      </c>
      <c r="X42" s="14">
        <v>23</v>
      </c>
      <c r="Y42" s="17">
        <f t="shared" si="6"/>
        <v>24.6</v>
      </c>
      <c r="Z42" s="7">
        <f t="shared" si="7"/>
        <v>12.580000000000002</v>
      </c>
      <c r="AA42" s="7">
        <f t="shared" si="8"/>
        <v>11.3</v>
      </c>
    </row>
    <row r="43" spans="1:27" ht="15" customHeight="1" thickBot="1">
      <c r="A43" s="9"/>
      <c r="B43" s="9" t="s">
        <v>46</v>
      </c>
      <c r="C43" s="13"/>
      <c r="D43" s="13">
        <v>0</v>
      </c>
      <c r="E43" s="17">
        <f t="shared" si="0"/>
        <v>0</v>
      </c>
      <c r="F43" s="13">
        <v>0</v>
      </c>
      <c r="G43" s="13">
        <v>6</v>
      </c>
      <c r="H43" s="17">
        <f t="shared" si="1"/>
        <v>1.02</v>
      </c>
      <c r="I43" s="13">
        <v>3.5</v>
      </c>
      <c r="J43" s="13">
        <v>24</v>
      </c>
      <c r="K43" s="17">
        <f t="shared" si="2"/>
        <v>4.08</v>
      </c>
      <c r="L43" s="13">
        <v>2.2</v>
      </c>
      <c r="M43" s="13">
        <v>12</v>
      </c>
      <c r="N43" s="17">
        <f t="shared" si="3"/>
        <v>2.04</v>
      </c>
      <c r="O43" s="13">
        <v>3.8</v>
      </c>
      <c r="P43" s="13">
        <v>19</v>
      </c>
      <c r="Q43" s="17">
        <f t="shared" si="4"/>
        <v>3.2300000000000004</v>
      </c>
      <c r="R43" s="13">
        <v>3.5</v>
      </c>
      <c r="S43" s="13">
        <v>3.3</v>
      </c>
      <c r="T43" s="13">
        <v>3.4</v>
      </c>
      <c r="U43" s="13">
        <v>3.9</v>
      </c>
      <c r="V43" s="13">
        <v>3</v>
      </c>
      <c r="W43" s="17">
        <f t="shared" si="5"/>
        <v>36.97</v>
      </c>
      <c r="X43" s="13">
        <v>24</v>
      </c>
      <c r="Y43" s="17">
        <f t="shared" si="6"/>
        <v>26.599999999999998</v>
      </c>
      <c r="Z43" s="7">
        <f t="shared" si="7"/>
        <v>10.370000000000001</v>
      </c>
      <c r="AA43" s="7">
        <f t="shared" si="8"/>
        <v>13.6</v>
      </c>
    </row>
    <row r="44" spans="1:27" ht="15" customHeight="1" thickBot="1">
      <c r="A44" s="11"/>
      <c r="B44" s="11" t="s">
        <v>47</v>
      </c>
      <c r="C44" s="13"/>
      <c r="D44" s="14">
        <v>0</v>
      </c>
      <c r="E44" s="17">
        <f aca="true" t="shared" si="9" ref="E44:E53">PRODUCT(D44,0.5)</f>
        <v>0</v>
      </c>
      <c r="F44" s="14">
        <v>0</v>
      </c>
      <c r="G44" s="14">
        <v>2</v>
      </c>
      <c r="H44" s="17">
        <f aca="true" t="shared" si="10" ref="H44:H53">PRODUCT(G44,0.17)</f>
        <v>0.34</v>
      </c>
      <c r="I44" s="14">
        <v>3</v>
      </c>
      <c r="J44" s="14">
        <v>5</v>
      </c>
      <c r="K44" s="17">
        <f aca="true" t="shared" si="11" ref="K44:K53">PRODUCT(J44,0.17)</f>
        <v>0.8500000000000001</v>
      </c>
      <c r="L44" s="14">
        <v>1.5</v>
      </c>
      <c r="M44" s="14">
        <v>14</v>
      </c>
      <c r="N44" s="17">
        <f aca="true" t="shared" si="12" ref="N44:N53">PRODUCT(M44,0.17)</f>
        <v>2.3800000000000003</v>
      </c>
      <c r="O44" s="14">
        <v>3.2</v>
      </c>
      <c r="P44" s="14">
        <v>26</v>
      </c>
      <c r="Q44" s="17">
        <f aca="true" t="shared" si="13" ref="Q44:Q53">PRODUCT(P44,0.17)</f>
        <v>4.42</v>
      </c>
      <c r="R44" s="14">
        <v>3.9</v>
      </c>
      <c r="S44" s="14">
        <v>4.7</v>
      </c>
      <c r="T44" s="14">
        <v>3.4</v>
      </c>
      <c r="U44" s="14">
        <v>3.5</v>
      </c>
      <c r="V44" s="14">
        <v>3.2</v>
      </c>
      <c r="W44" s="17">
        <f t="shared" si="5"/>
        <v>34.39</v>
      </c>
      <c r="X44" s="14">
        <v>25</v>
      </c>
      <c r="Y44" s="17">
        <f t="shared" si="6"/>
        <v>26.4</v>
      </c>
      <c r="Z44" s="7">
        <f t="shared" si="7"/>
        <v>7.99</v>
      </c>
      <c r="AA44" s="7">
        <f t="shared" si="8"/>
        <v>14.8</v>
      </c>
    </row>
    <row r="45" spans="1:27" ht="15" customHeight="1" thickBot="1">
      <c r="A45" s="11"/>
      <c r="B45" s="11" t="s">
        <v>31</v>
      </c>
      <c r="C45" s="14"/>
      <c r="D45" s="14">
        <v>0</v>
      </c>
      <c r="E45" s="17">
        <f t="shared" si="9"/>
        <v>0</v>
      </c>
      <c r="F45" s="14">
        <v>0</v>
      </c>
      <c r="G45" s="14">
        <v>9</v>
      </c>
      <c r="H45" s="17">
        <f t="shared" si="10"/>
        <v>1.53</v>
      </c>
      <c r="I45" s="14">
        <v>3</v>
      </c>
      <c r="J45" s="14">
        <v>2</v>
      </c>
      <c r="K45" s="17">
        <f t="shared" si="11"/>
        <v>0.34</v>
      </c>
      <c r="L45" s="14">
        <v>1</v>
      </c>
      <c r="M45" s="14">
        <v>13</v>
      </c>
      <c r="N45" s="17">
        <f t="shared" si="12"/>
        <v>2.21</v>
      </c>
      <c r="O45" s="14">
        <v>3.4</v>
      </c>
      <c r="P45" s="14">
        <v>21</v>
      </c>
      <c r="Q45" s="17">
        <f t="shared" si="13"/>
        <v>3.5700000000000003</v>
      </c>
      <c r="R45" s="14">
        <v>4</v>
      </c>
      <c r="S45" s="14">
        <v>2.4</v>
      </c>
      <c r="T45" s="14">
        <v>2</v>
      </c>
      <c r="U45" s="14">
        <v>1.5</v>
      </c>
      <c r="V45" s="14">
        <v>1.5</v>
      </c>
      <c r="W45" s="17">
        <f t="shared" si="5"/>
        <v>26.45</v>
      </c>
      <c r="X45" s="13">
        <v>26</v>
      </c>
      <c r="Y45" s="17">
        <f t="shared" si="6"/>
        <v>18.8</v>
      </c>
      <c r="Z45" s="7">
        <f t="shared" si="7"/>
        <v>7.65</v>
      </c>
      <c r="AA45" s="7">
        <f t="shared" si="8"/>
        <v>7.4</v>
      </c>
    </row>
    <row r="46" spans="1:27" ht="15" customHeight="1" thickBot="1">
      <c r="A46" s="11"/>
      <c r="B46" s="19" t="s">
        <v>18</v>
      </c>
      <c r="C46" s="14"/>
      <c r="D46" s="14"/>
      <c r="E46" s="17">
        <f t="shared" si="9"/>
        <v>0.5</v>
      </c>
      <c r="F46" s="14"/>
      <c r="G46" s="14"/>
      <c r="H46" s="17">
        <f t="shared" si="10"/>
        <v>0.17</v>
      </c>
      <c r="I46" s="14"/>
      <c r="J46" s="14"/>
      <c r="K46" s="17">
        <f t="shared" si="11"/>
        <v>0.17</v>
      </c>
      <c r="L46" s="14"/>
      <c r="M46" s="14"/>
      <c r="N46" s="17">
        <f t="shared" si="12"/>
        <v>0.17</v>
      </c>
      <c r="O46" s="14"/>
      <c r="P46" s="14"/>
      <c r="Q46" s="17">
        <f t="shared" si="13"/>
        <v>0.17</v>
      </c>
      <c r="R46" s="14"/>
      <c r="S46" s="14"/>
      <c r="T46" s="14"/>
      <c r="U46" s="14"/>
      <c r="V46" s="14"/>
      <c r="W46" s="17">
        <f>SUM(E46,F46,H46,I46,K46,L46,N46,O46,Q46,R46,S46,T46,U46,V46)</f>
        <v>1.18</v>
      </c>
      <c r="X46" s="14"/>
      <c r="Y46" s="17">
        <f>SUM(F46,I46,L46,O46,R46,S46,T46,U46,V46)</f>
        <v>0</v>
      </c>
      <c r="Z46" s="7">
        <f>SUM(E46,H46,K46,N46,Q46)</f>
        <v>1.18</v>
      </c>
      <c r="AA46" s="7">
        <f>SUM(S46:V46)</f>
        <v>0</v>
      </c>
    </row>
    <row r="47" spans="1:27" ht="15" customHeight="1" thickBot="1">
      <c r="A47" s="11"/>
      <c r="B47" s="11" t="s">
        <v>63</v>
      </c>
      <c r="C47" s="14"/>
      <c r="D47" s="14">
        <v>8</v>
      </c>
      <c r="E47" s="17">
        <f t="shared" si="9"/>
        <v>4</v>
      </c>
      <c r="F47" s="14">
        <v>4.6</v>
      </c>
      <c r="G47" s="14">
        <v>23</v>
      </c>
      <c r="H47" s="17">
        <f t="shared" si="10"/>
        <v>3.91</v>
      </c>
      <c r="I47" s="14">
        <v>5</v>
      </c>
      <c r="J47" s="14">
        <v>41</v>
      </c>
      <c r="K47" s="17">
        <f t="shared" si="11"/>
        <v>6.970000000000001</v>
      </c>
      <c r="L47" s="14">
        <v>4.8</v>
      </c>
      <c r="M47" s="14">
        <v>32</v>
      </c>
      <c r="N47" s="17">
        <f t="shared" si="12"/>
        <v>5.44</v>
      </c>
      <c r="O47" s="14">
        <v>4.7</v>
      </c>
      <c r="P47" s="14">
        <v>35</v>
      </c>
      <c r="Q47" s="17">
        <f t="shared" si="13"/>
        <v>5.95</v>
      </c>
      <c r="R47" s="14">
        <v>4.6</v>
      </c>
      <c r="S47" s="14">
        <v>5</v>
      </c>
      <c r="T47" s="14">
        <v>5</v>
      </c>
      <c r="U47" s="14">
        <v>5</v>
      </c>
      <c r="V47" s="14">
        <v>5</v>
      </c>
      <c r="W47" s="17">
        <f aca="true" t="shared" si="14" ref="W47:W53">SUM(E47,F47,H47,I47,K47,L47,N47,O47,Q47,R47,S47,T47,U47,V47)</f>
        <v>69.97</v>
      </c>
      <c r="X47" s="14">
        <v>1</v>
      </c>
      <c r="Y47" s="17">
        <f aca="true" t="shared" si="15" ref="Y47:Y53">SUM(F47,I47,L47,O47,R47,S47,T47,U47,V47)</f>
        <v>43.699999999999996</v>
      </c>
      <c r="Z47" s="7">
        <f aca="true" t="shared" si="16" ref="Z47:Z53">SUM(E47,H47,K47,N47,Q47)</f>
        <v>26.27</v>
      </c>
      <c r="AA47" s="7">
        <f aca="true" t="shared" si="17" ref="AA47:AA53">SUM(S47:V47)</f>
        <v>20</v>
      </c>
    </row>
    <row r="48" spans="1:27" ht="15" customHeight="1" thickBot="1">
      <c r="A48" s="9"/>
      <c r="B48" s="9" t="s">
        <v>62</v>
      </c>
      <c r="C48" s="13"/>
      <c r="D48" s="13">
        <v>2</v>
      </c>
      <c r="E48" s="17">
        <f t="shared" si="9"/>
        <v>1</v>
      </c>
      <c r="F48" s="13">
        <v>4.5</v>
      </c>
      <c r="G48" s="13">
        <v>20</v>
      </c>
      <c r="H48" s="17">
        <f t="shared" si="10"/>
        <v>3.4000000000000004</v>
      </c>
      <c r="I48" s="13">
        <v>5</v>
      </c>
      <c r="J48" s="13">
        <v>41</v>
      </c>
      <c r="K48" s="17">
        <f t="shared" si="11"/>
        <v>6.970000000000001</v>
      </c>
      <c r="L48" s="13">
        <v>4.1</v>
      </c>
      <c r="M48" s="13">
        <v>31</v>
      </c>
      <c r="N48" s="17">
        <f t="shared" si="12"/>
        <v>5.2700000000000005</v>
      </c>
      <c r="O48" s="13">
        <v>4.3</v>
      </c>
      <c r="P48" s="13">
        <v>39</v>
      </c>
      <c r="Q48" s="17">
        <f t="shared" si="13"/>
        <v>6.630000000000001</v>
      </c>
      <c r="R48" s="13">
        <v>4.7</v>
      </c>
      <c r="S48" s="13">
        <v>5</v>
      </c>
      <c r="T48" s="13">
        <v>5</v>
      </c>
      <c r="U48" s="13">
        <v>4.8</v>
      </c>
      <c r="V48" s="13">
        <v>5</v>
      </c>
      <c r="W48" s="17">
        <f t="shared" si="14"/>
        <v>65.67</v>
      </c>
      <c r="X48" s="13">
        <v>2</v>
      </c>
      <c r="Y48" s="17">
        <f t="shared" si="15"/>
        <v>42.39999999999999</v>
      </c>
      <c r="Z48" s="7">
        <f t="shared" si="16"/>
        <v>23.270000000000003</v>
      </c>
      <c r="AA48" s="7">
        <f t="shared" si="17"/>
        <v>19.8</v>
      </c>
    </row>
    <row r="49" spans="1:27" ht="15" customHeight="1" thickBot="1">
      <c r="A49" s="11"/>
      <c r="B49" s="11" t="s">
        <v>61</v>
      </c>
      <c r="C49" s="14"/>
      <c r="D49" s="14">
        <v>1</v>
      </c>
      <c r="E49" s="17">
        <f t="shared" si="9"/>
        <v>0.5</v>
      </c>
      <c r="F49" s="14">
        <v>4.7</v>
      </c>
      <c r="G49" s="14">
        <v>26</v>
      </c>
      <c r="H49" s="17">
        <f t="shared" si="10"/>
        <v>4.42</v>
      </c>
      <c r="I49" s="14">
        <v>5</v>
      </c>
      <c r="J49" s="14">
        <v>35</v>
      </c>
      <c r="K49" s="17">
        <f t="shared" si="11"/>
        <v>5.95</v>
      </c>
      <c r="L49" s="14">
        <v>4.9</v>
      </c>
      <c r="M49" s="14">
        <v>22</v>
      </c>
      <c r="N49" s="17">
        <f t="shared" si="12"/>
        <v>3.74</v>
      </c>
      <c r="O49" s="14">
        <v>4.4</v>
      </c>
      <c r="P49" s="14">
        <v>29</v>
      </c>
      <c r="Q49" s="17">
        <f t="shared" si="13"/>
        <v>4.930000000000001</v>
      </c>
      <c r="R49" s="14">
        <v>4.7</v>
      </c>
      <c r="S49" s="14">
        <v>5</v>
      </c>
      <c r="T49" s="14">
        <v>5</v>
      </c>
      <c r="U49" s="14">
        <v>4.7</v>
      </c>
      <c r="V49" s="14">
        <v>4.3</v>
      </c>
      <c r="W49" s="17">
        <f t="shared" si="14"/>
        <v>62.24</v>
      </c>
      <c r="X49" s="14">
        <v>3</v>
      </c>
      <c r="Y49" s="17">
        <f t="shared" si="15"/>
        <v>42.7</v>
      </c>
      <c r="Z49" s="7">
        <f t="shared" si="16"/>
        <v>19.540000000000003</v>
      </c>
      <c r="AA49" s="7">
        <f t="shared" si="17"/>
        <v>19</v>
      </c>
    </row>
    <row r="50" spans="1:27" ht="15" customHeight="1" thickBot="1">
      <c r="A50" s="9"/>
      <c r="B50" s="9" t="s">
        <v>60</v>
      </c>
      <c r="C50" s="13"/>
      <c r="D50" s="13">
        <v>0</v>
      </c>
      <c r="E50" s="17">
        <f t="shared" si="9"/>
        <v>0</v>
      </c>
      <c r="F50" s="13">
        <v>0</v>
      </c>
      <c r="G50" s="13">
        <v>16</v>
      </c>
      <c r="H50" s="17">
        <f t="shared" si="10"/>
        <v>2.72</v>
      </c>
      <c r="I50" s="13">
        <v>5</v>
      </c>
      <c r="J50" s="13">
        <v>46</v>
      </c>
      <c r="K50" s="17">
        <f t="shared" si="11"/>
        <v>7.82</v>
      </c>
      <c r="L50" s="13">
        <v>5</v>
      </c>
      <c r="M50" s="13">
        <v>15</v>
      </c>
      <c r="N50" s="17">
        <f t="shared" si="12"/>
        <v>2.5500000000000003</v>
      </c>
      <c r="O50" s="13">
        <v>3.1</v>
      </c>
      <c r="P50" s="13">
        <v>26</v>
      </c>
      <c r="Q50" s="17">
        <f t="shared" si="13"/>
        <v>4.42</v>
      </c>
      <c r="R50" s="13">
        <v>4.6</v>
      </c>
      <c r="S50" s="13">
        <v>4.7</v>
      </c>
      <c r="T50" s="13">
        <v>5</v>
      </c>
      <c r="U50" s="13">
        <v>4.8</v>
      </c>
      <c r="V50" s="13">
        <v>4.7</v>
      </c>
      <c r="W50" s="17">
        <f t="shared" si="14"/>
        <v>54.410000000000004</v>
      </c>
      <c r="X50" s="13">
        <v>4</v>
      </c>
      <c r="Y50" s="17">
        <f t="shared" si="15"/>
        <v>36.9</v>
      </c>
      <c r="Z50" s="7">
        <f t="shared" si="16"/>
        <v>17.51</v>
      </c>
      <c r="AA50" s="7">
        <f t="shared" si="17"/>
        <v>19.2</v>
      </c>
    </row>
    <row r="51" spans="1:27" ht="15" customHeight="1" thickBot="1">
      <c r="A51" s="11"/>
      <c r="B51" s="11" t="s">
        <v>59</v>
      </c>
      <c r="C51" s="14"/>
      <c r="D51" s="14">
        <v>0</v>
      </c>
      <c r="E51" s="17">
        <f t="shared" si="9"/>
        <v>0</v>
      </c>
      <c r="F51" s="14">
        <v>0</v>
      </c>
      <c r="G51" s="14">
        <v>7</v>
      </c>
      <c r="H51" s="17">
        <f t="shared" si="10"/>
        <v>1.1900000000000002</v>
      </c>
      <c r="I51" s="14">
        <v>3</v>
      </c>
      <c r="J51" s="14">
        <v>34</v>
      </c>
      <c r="K51" s="17">
        <f t="shared" si="11"/>
        <v>5.78</v>
      </c>
      <c r="L51" s="14">
        <v>3</v>
      </c>
      <c r="M51" s="14">
        <v>30</v>
      </c>
      <c r="N51" s="17">
        <f t="shared" si="12"/>
        <v>5.1000000000000005</v>
      </c>
      <c r="O51" s="14">
        <v>3.9</v>
      </c>
      <c r="P51" s="14">
        <v>41</v>
      </c>
      <c r="Q51" s="17">
        <f t="shared" si="13"/>
        <v>6.970000000000001</v>
      </c>
      <c r="R51" s="14">
        <v>4.7</v>
      </c>
      <c r="S51" s="14">
        <v>4.9</v>
      </c>
      <c r="T51" s="14">
        <v>3.6</v>
      </c>
      <c r="U51" s="14">
        <v>4.7</v>
      </c>
      <c r="V51" s="14">
        <v>4.8</v>
      </c>
      <c r="W51" s="17">
        <f t="shared" si="14"/>
        <v>51.64</v>
      </c>
      <c r="X51" s="14">
        <v>5</v>
      </c>
      <c r="Y51" s="17">
        <f t="shared" si="15"/>
        <v>32.6</v>
      </c>
      <c r="Z51" s="7">
        <f t="shared" si="16"/>
        <v>19.04</v>
      </c>
      <c r="AA51" s="7">
        <f t="shared" si="17"/>
        <v>18</v>
      </c>
    </row>
    <row r="52" spans="1:27" ht="15" customHeight="1" thickBot="1">
      <c r="A52" s="9"/>
      <c r="B52" s="9" t="s">
        <v>58</v>
      </c>
      <c r="C52" s="13"/>
      <c r="D52" s="13">
        <v>0</v>
      </c>
      <c r="E52" s="17">
        <f t="shared" si="9"/>
        <v>0</v>
      </c>
      <c r="F52" s="13">
        <v>0</v>
      </c>
      <c r="G52" s="13">
        <v>7</v>
      </c>
      <c r="H52" s="17">
        <f t="shared" si="10"/>
        <v>1.1900000000000002</v>
      </c>
      <c r="I52" s="13">
        <v>3.2</v>
      </c>
      <c r="J52" s="13">
        <v>30</v>
      </c>
      <c r="K52" s="17">
        <f t="shared" si="11"/>
        <v>5.1000000000000005</v>
      </c>
      <c r="L52" s="13">
        <v>3.2</v>
      </c>
      <c r="M52" s="13">
        <v>15</v>
      </c>
      <c r="N52" s="17">
        <f t="shared" si="12"/>
        <v>2.5500000000000003</v>
      </c>
      <c r="O52" s="13">
        <v>3.5</v>
      </c>
      <c r="P52" s="13">
        <v>26</v>
      </c>
      <c r="Q52" s="17">
        <f t="shared" si="13"/>
        <v>4.42</v>
      </c>
      <c r="R52" s="13">
        <v>4.8</v>
      </c>
      <c r="S52" s="13">
        <v>4.9</v>
      </c>
      <c r="T52" s="13">
        <v>4.8</v>
      </c>
      <c r="U52" s="13">
        <v>5</v>
      </c>
      <c r="V52" s="13">
        <v>4.9</v>
      </c>
      <c r="W52" s="17">
        <f t="shared" si="14"/>
        <v>47.56</v>
      </c>
      <c r="X52" s="13">
        <v>6</v>
      </c>
      <c r="Y52" s="17">
        <f t="shared" si="15"/>
        <v>34.300000000000004</v>
      </c>
      <c r="Z52" s="7">
        <f t="shared" si="16"/>
        <v>13.260000000000002</v>
      </c>
      <c r="AA52" s="7">
        <f t="shared" si="17"/>
        <v>19.6</v>
      </c>
    </row>
    <row r="53" spans="1:27" ht="15" customHeight="1" thickBot="1">
      <c r="A53" s="11"/>
      <c r="B53" s="11" t="s">
        <v>57</v>
      </c>
      <c r="C53" s="14"/>
      <c r="D53" s="14">
        <v>0</v>
      </c>
      <c r="E53" s="17">
        <f t="shared" si="9"/>
        <v>0</v>
      </c>
      <c r="F53" s="14">
        <v>0</v>
      </c>
      <c r="G53" s="14">
        <v>9</v>
      </c>
      <c r="H53" s="17">
        <f t="shared" si="10"/>
        <v>1.53</v>
      </c>
      <c r="I53" s="14">
        <v>3.5</v>
      </c>
      <c r="J53" s="14">
        <v>38</v>
      </c>
      <c r="K53" s="17">
        <f t="shared" si="11"/>
        <v>6.460000000000001</v>
      </c>
      <c r="L53" s="14">
        <v>4.1</v>
      </c>
      <c r="M53" s="14">
        <v>15</v>
      </c>
      <c r="N53" s="17">
        <f t="shared" si="12"/>
        <v>2.5500000000000003</v>
      </c>
      <c r="O53" s="14">
        <v>3.7</v>
      </c>
      <c r="P53" s="14">
        <v>16</v>
      </c>
      <c r="Q53" s="17">
        <f t="shared" si="13"/>
        <v>2.72</v>
      </c>
      <c r="R53" s="14">
        <v>4.7</v>
      </c>
      <c r="S53" s="14">
        <v>4.4</v>
      </c>
      <c r="T53" s="14">
        <v>3.8</v>
      </c>
      <c r="U53" s="14">
        <v>3</v>
      </c>
      <c r="V53" s="14">
        <v>3.4</v>
      </c>
      <c r="W53" s="17">
        <f t="shared" si="14"/>
        <v>43.85999999999999</v>
      </c>
      <c r="X53" s="14">
        <v>7</v>
      </c>
      <c r="Y53" s="17">
        <f t="shared" si="15"/>
        <v>30.599999999999998</v>
      </c>
      <c r="Z53" s="7">
        <f t="shared" si="16"/>
        <v>13.260000000000002</v>
      </c>
      <c r="AA53" s="7">
        <f t="shared" si="17"/>
        <v>14.6</v>
      </c>
    </row>
  </sheetData>
  <sheetProtection formatCells="0" formatColumns="0" deleteColumns="0"/>
  <autoFilter ref="B11:AA11"/>
  <mergeCells count="17">
    <mergeCell ref="B1:X1"/>
    <mergeCell ref="B2:X2"/>
    <mergeCell ref="C3:C9"/>
    <mergeCell ref="D3:F9"/>
    <mergeCell ref="G3:I9"/>
    <mergeCell ref="J3:L9"/>
    <mergeCell ref="M3:O9"/>
    <mergeCell ref="P3:R9"/>
    <mergeCell ref="S3:S9"/>
    <mergeCell ref="T3:T9"/>
    <mergeCell ref="Y3:Y9"/>
    <mergeCell ref="Z3:Z9"/>
    <mergeCell ref="AA3:AA9"/>
    <mergeCell ref="U3:U9"/>
    <mergeCell ref="V3:V9"/>
    <mergeCell ref="W3:W9"/>
    <mergeCell ref="X3:X9"/>
  </mergeCells>
  <printOptions/>
  <pageMargins left="0.2" right="0.2" top="0.39" bottom="0.39" header="0" footer="0"/>
  <pageSetup horizontalDpi="300" verticalDpi="300" orientation="landscape" paperSize="9" scale="75" r:id="rId1"/>
  <colBreaks count="1" manualBreakCount="1">
    <brk id="24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Москва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22.02.2013 Соревнования по физической подготовке среди детей секции акробатики и борьбы спортивного клуба "Ас"</dc:title>
  <dc:subject/>
  <dc:creator>Sergеy</dc:creator>
  <cp:keywords/>
  <dc:description/>
  <cp:lastModifiedBy>Карпенков</cp:lastModifiedBy>
  <cp:lastPrinted>2010-02-21T16:49:01Z</cp:lastPrinted>
  <dcterms:created xsi:type="dcterms:W3CDTF">2002-11-17T22:24:44Z</dcterms:created>
  <dcterms:modified xsi:type="dcterms:W3CDTF">2014-02-28T07:18:34Z</dcterms:modified>
  <cp:category/>
  <cp:version/>
  <cp:contentType/>
  <cp:contentStatus/>
</cp:coreProperties>
</file>